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<sst xmlns="http://schemas.openxmlformats.org/spreadsheetml/2006/main" count="3860" uniqueCount="1388">
  <si>
    <t>2022年部门预算公开表</t>
  </si>
  <si>
    <t>单位编码：</t>
  </si>
  <si>
    <t>136001,136003,136004,136006,136007,136008</t>
  </si>
  <si>
    <t>单位名称：</t>
  </si>
  <si>
    <t>常德市市场监督管理局本级,常德市纤维检验监督管理局,常德市产商品质量监督检验所,常德市计量测试检定所,常德市食品药品检验所,常德市食品检验所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</si>
  <si>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</si>
  <si>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</si>
  <si>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</si>
  <si>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</si>
  <si>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</si>
  <si>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</si>
  <si>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</si>
  <si>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</si>
  <si>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</si>
  <si>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</si>
  <si>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</si>
  <si>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</si>
  <si>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</si>
  <si>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</si>
  <si>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</si>
  <si>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</si>
  <si>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</si>
  <si>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</si>
  <si>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</si>
  <si>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</si>
  <si>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</si>
  <si>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</si>
  <si>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</si>
  <si>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</si>
  <si>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</si>
  <si>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</si>
  <si>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部门：136_常德市市场监督管理局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</si>
  <si>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</si>
  <si>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</si>
  <si>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</si>
  <si>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</si>
  <si>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</si>
  <si>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</si>
  <si>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</si>
  <si>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</si>
  <si>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</si>
  <si>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</si>
  <si>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</si>
  <si>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</si>
  <si>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</si>
  <si>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</si>
  <si>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</si>
  <si>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</si>
  <si>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</si>
  <si>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</si>
  <si>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</si>
  <si>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</si>
  <si>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</si>
  <si>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</si>
  <si>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</si>
  <si>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</si>
  <si>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</si>
  <si>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</si>
  <si>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</si>
  <si>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</si>
  <si>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</si>
  <si>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</si>
  <si>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</si>
  <si>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</si>
  <si>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</si>
  <si>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</si>
  <si>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</si>
  <si>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</si>
  <si>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</si>
  <si>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</si>
  <si>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</si>
  <si>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</si>
  <si>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</si>
  <si>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</si>
  <si>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</si>
  <si>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</si>
  <si>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</si>
  <si>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</si>
  <si>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</si>
  <si>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</si>
  <si>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</si>
  <si>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</si>
  <si>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</si>
  <si>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</si>
  <si>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</si>
  <si>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</si>
  <si>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</si>
  <si>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</si>
  <si>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</si>
  <si>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</si>
  <si>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</si>
  <si>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</si>
  <si>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</si>
  <si>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</si>
  <si>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</si>
  <si>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</si>
  <si>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</si>
  <si>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</si>
  <si>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</si>
  <si>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</si>
  <si>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</si>
  <si>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</si>
  <si>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</si>
  <si>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</si>
  <si>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</si>
  <si>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</si>
  <si>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</si>
  <si>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</si>
  <si>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</si>
  <si>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</si>
  <si>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</si>
  <si>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</si>
  <si>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</si>
  <si>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</si>
  <si>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</si>
  <si>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</si>
  <si>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</si>
  <si>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</si>
  <si>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</si>
  <si>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</si>
  <si>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</si>
  <si>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</si>
  <si>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</si>
  <si>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</si>
  <si>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</si>
  <si>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</si>
  <si>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</si>
  <si>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</si>
  <si>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</si>
  <si>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</si>
  <si>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</si>
  <si>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</si>
  <si>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</si>
  <si>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</si>
  <si>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</si>
  <si>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</si>
  <si>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</si>
  <si>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</si>
  <si>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</si>
  <si>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</si>
  <si>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</si>
  <si>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</si>
  <si>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</si>
  <si>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</si>
  <si>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</si>
  <si>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</si>
  <si>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</si>
  <si>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</si>
  <si>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</si>
  <si>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</si>
  <si>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</si>
  <si>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</si>
  <si>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</si>
  <si>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</si>
  <si>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136</t>
  </si>
  <si>
    <t>常德市市场监督管理局</t>
  </si>
  <si>
    <t xml:space="preserve">  136001</t>
  </si>
  <si>
    <t xml:space="preserve">  常德市市场监督管理局本级</t>
  </si>
  <si>
    <t xml:space="preserve">  136003</t>
  </si>
  <si>
    <t xml:space="preserve">  常德市纤维检验监督管理局</t>
  </si>
  <si>
    <t xml:space="preserve">  136004</t>
  </si>
  <si>
    <t xml:space="preserve">  常德市产商品质量监督检验所</t>
  </si>
  <si>
    <t xml:space="preserve">  136006</t>
  </si>
  <si>
    <t xml:space="preserve">  常德市计量测试检定所</t>
  </si>
  <si>
    <t xml:space="preserve">  136007</t>
  </si>
  <si>
    <t xml:space="preserve">  常德市食品药品检验所</t>
  </si>
  <si>
    <t xml:space="preserve">  136008</t>
  </si>
  <si>
    <t xml:space="preserve">  常德市食品检验所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</si>
  <si>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</si>
  <si>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</si>
  <si>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</si>
  <si>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</si>
  <si>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</si>
  <si>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</si>
  <si>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</si>
  <si>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</si>
  <si>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常德市市场监督管理局本级</t>
  </si>
  <si>
    <t xml:space="preserve">   201</t>
  </si>
  <si>
    <t xml:space="preserve">   一般公共服务支出</t>
  </si>
  <si>
    <t xml:space="preserve">     20138</t>
  </si>
  <si>
    <t xml:space="preserve">     市场监督管理事务</t>
  </si>
  <si>
    <t xml:space="preserve">      2013801</t>
  </si>
  <si>
    <t xml:space="preserve">      行政运行</t>
  </si>
  <si>
    <t xml:space="preserve">      2013804</t>
  </si>
  <si>
    <t xml:space="preserve">      市场主体管理</t>
  </si>
  <si>
    <t xml:space="preserve">      2013805</t>
  </si>
  <si>
    <t xml:space="preserve">      市场秩序执法</t>
  </si>
  <si>
    <t xml:space="preserve">      2013850</t>
  </si>
  <si>
    <t xml:space="preserve">      事业运行</t>
  </si>
  <si>
    <t xml:space="preserve">      2013899</t>
  </si>
  <si>
    <t xml:space="preserve">      其他市场监督管理事务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</si>
  <si>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</si>
  <si>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</si>
  <si>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</si>
  <si>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</si>
  <si>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</si>
  <si>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</si>
  <si>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</si>
  <si>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</si>
  <si>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</si>
  <si>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</si>
  <si>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</si>
  <si>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</si>
  <si>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</si>
  <si>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</si>
  <si>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</si>
  <si>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</si>
  <si>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常德市纤维检验监督管理局</t>
  </si>
  <si>
    <t xml:space="preserve">      2080502</t>
  </si>
  <si>
    <t xml:space="preserve">      事业单位离退休</t>
  </si>
  <si>
    <t xml:space="preserve"> 常德市产商品质量监督检验所</t>
  </si>
  <si>
    <t xml:space="preserve">      2013810</t>
  </si>
  <si>
    <t xml:space="preserve">      质量基础</t>
  </si>
  <si>
    <t xml:space="preserve"> 常德市计量测试检定所</t>
  </si>
  <si>
    <t xml:space="preserve"> 常德市食品药品检验所</t>
  </si>
  <si>
    <t xml:space="preserve"> 常德市食品检验所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</si>
  <si>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</si>
  <si>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</si>
  <si>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</si>
  <si>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</si>
  <si>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</si>
  <si>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</si>
  <si>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</si>
  <si>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</si>
  <si>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</si>
  <si>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</si>
  <si>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</si>
  <si>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</si>
  <si>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</si>
  <si>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</si>
  <si>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</si>
  <si>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</si>
  <si>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</si>
  <si>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</si>
  <si>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</si>
  <si>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</si>
  <si>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</si>
  <si>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</si>
  <si>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</si>
  <si>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38</t>
  </si>
  <si>
    <t>01</t>
  </si>
  <si>
    <t xml:space="preserve">    136001</t>
  </si>
  <si>
    <t xml:space="preserve">    行政运行</t>
  </si>
  <si>
    <t>208</t>
  </si>
  <si>
    <t>05</t>
  </si>
  <si>
    <t xml:space="preserve">    机关事业单位基本养老保险缴费支出</t>
  </si>
  <si>
    <t>99</t>
  </si>
  <si>
    <t xml:space="preserve">    其他社会保障和就业支出</t>
  </si>
  <si>
    <t>221</t>
  </si>
  <si>
    <t>02</t>
  </si>
  <si>
    <t xml:space="preserve">    住房公积金</t>
  </si>
  <si>
    <t>04</t>
  </si>
  <si>
    <t xml:space="preserve">    市场主体管理</t>
  </si>
  <si>
    <t xml:space="preserve">    市场秩序执法</t>
  </si>
  <si>
    <t xml:space="preserve">    其他市场监督管理事务</t>
  </si>
  <si>
    <t>50</t>
  </si>
  <si>
    <t xml:space="preserve">    事业运行</t>
  </si>
  <si>
    <t xml:space="preserve">    136003</t>
  </si>
  <si>
    <t xml:space="preserve">    事业单位离退休</t>
  </si>
  <si>
    <t xml:space="preserve">    136004</t>
  </si>
  <si>
    <t>10</t>
  </si>
  <si>
    <t xml:space="preserve">    质量基础</t>
  </si>
  <si>
    <t xml:space="preserve">    136006</t>
  </si>
  <si>
    <t xml:space="preserve">    136007</t>
  </si>
  <si>
    <t xml:space="preserve">    136008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</si>
  <si>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</si>
  <si>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</si>
  <si>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</si>
  <si>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</si>
  <si>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</si>
  <si>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</si>
  <si>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</si>
  <si>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</si>
  <si>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</si>
  <si>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</si>
  <si>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</si>
  <si>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</si>
  <si>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</si>
  <si>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</si>
  <si>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</si>
  <si>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</si>
  <si>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</si>
  <si>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</si>
  <si>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</si>
  <si>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</si>
  <si>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</si>
  <si>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</si>
  <si>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</si>
  <si>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</si>
  <si>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</si>
  <si>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</si>
  <si>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20138</t>
  </si>
  <si>
    <t xml:space="preserve">    市场监督管理事务</t>
  </si>
  <si>
    <t xml:space="preserve">     2013801</t>
  </si>
  <si>
    <t xml:space="preserve">     行政运行</t>
  </si>
  <si>
    <t xml:space="preserve">     2013804</t>
  </si>
  <si>
    <t xml:space="preserve">     市场主体管理</t>
  </si>
  <si>
    <t xml:space="preserve">     2013805</t>
  </si>
  <si>
    <t xml:space="preserve">     市场秩序执法</t>
  </si>
  <si>
    <t xml:space="preserve">     2013850</t>
  </si>
  <si>
    <t xml:space="preserve">     事业运行</t>
  </si>
  <si>
    <t xml:space="preserve">     2013899</t>
  </si>
  <si>
    <t xml:space="preserve">     其他市场监督管理事务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</si>
  <si>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</si>
  <si>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</si>
  <si>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</si>
  <si>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</si>
  <si>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</si>
  <si>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</si>
  <si>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</si>
  <si>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</si>
  <si>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</si>
  <si>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</si>
  <si>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2080502</t>
  </si>
  <si>
    <t xml:space="preserve">     事业单位离退休</t>
  </si>
  <si>
    <t xml:space="preserve">     2013810</t>
  </si>
  <si>
    <t xml:space="preserve">     质量基础</t>
  </si>
  <si>
    <t>部门公开表08</t>
  </si>
  <si>
    <t>一般公共预算基本支出表</t>
  </si>
  <si>
    <t>单位：部门：136_常德市市场监督管理局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</si>
  <si>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</si>
  <si>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</si>
  <si>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</si>
  <si>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</si>
  <si>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</si>
  <si>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</si>
  <si>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</si>
  <si>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</si>
  <si>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</si>
  <si>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</si>
  <si>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</si>
  <si>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</si>
  <si>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</si>
  <si>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</si>
  <si>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</si>
  <si>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</si>
  <si>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</si>
  <si>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</si>
  <si>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</si>
  <si>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</si>
  <si>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</si>
  <si>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</si>
  <si>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</si>
  <si>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</si>
  <si>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</si>
  <si>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</si>
  <si>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</si>
  <si>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</si>
  <si>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</si>
  <si>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</si>
  <si>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</si>
  <si>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</si>
  <si>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</si>
  <si>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</si>
  <si>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</si>
  <si>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</si>
  <si>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</si>
  <si>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</si>
  <si>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</si>
  <si>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</si>
  <si>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</si>
  <si>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</si>
  <si>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</si>
  <si>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</si>
  <si>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</si>
  <si>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</si>
  <si>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</si>
  <si>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</si>
  <si>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</si>
  <si>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</si>
  <si>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</si>
  <si>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</si>
  <si>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</si>
  <si>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</si>
  <si>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</si>
  <si>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</si>
  <si>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</si>
  <si>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</si>
  <si>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</si>
  <si>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</si>
  <si>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</si>
  <si>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</si>
  <si>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</si>
  <si>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</si>
  <si>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</si>
  <si>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</si>
  <si>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</si>
  <si>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</si>
  <si>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</si>
  <si>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</si>
  <si>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</si>
  <si>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</si>
  <si>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</si>
  <si>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</si>
  <si>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</si>
  <si>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</si>
  <si>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</si>
  <si>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</si>
  <si>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</si>
  <si>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</si>
  <si>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</si>
  <si>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</si>
  <si>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</si>
  <si>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</si>
  <si>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</si>
  <si>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</si>
  <si>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</si>
  <si>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</si>
  <si>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</si>
  <si>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</si>
  <si>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</si>
  <si>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</si>
  <si>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</si>
  <si>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</si>
  <si>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</si>
  <si>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</si>
  <si>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</si>
  <si>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</si>
  <si>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</si>
  <si>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</si>
  <si>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</si>
  <si>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</si>
  <si>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</si>
  <si>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</si>
  <si>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</si>
  <si>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</si>
  <si>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</si>
  <si>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</si>
  <si>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</si>
  <si>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</si>
  <si>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</si>
  <si>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</si>
  <si>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</si>
  <si>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</si>
  <si>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</si>
  <si>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</si>
  <si>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</si>
  <si>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</si>
  <si>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</si>
  <si>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</si>
  <si>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</si>
  <si>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</si>
  <si>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</si>
  <si>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</si>
  <si>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</si>
  <si>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</si>
  <si>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</si>
  <si>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</si>
  <si>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</si>
  <si>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</si>
  <si>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</si>
  <si>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</si>
  <si>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</si>
  <si>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</si>
  <si>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</si>
  <si>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</si>
  <si>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</si>
  <si>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</si>
  <si>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</si>
  <si>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</si>
  <si>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</si>
  <si>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</si>
  <si>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</si>
  <si>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</si>
  <si>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</si>
  <si>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</si>
  <si>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</si>
  <si>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</si>
  <si>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</si>
  <si>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</si>
  <si>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</si>
  <si>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</si>
  <si>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</si>
  <si>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</si>
  <si>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</si>
  <si>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</si>
  <si>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</si>
  <si>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</si>
  <si>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本单位无国有资本经营预算支出</t>
  </si>
  <si>
    <t>部门公开表20</t>
  </si>
  <si>
    <t>本年财政专户管理资金预算支出</t>
  </si>
  <si>
    <t>本单位无财政专户管理资金预算支出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</si>
  <si>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</si>
  <si>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</si>
  <si>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</si>
  <si>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</si>
  <si>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</si>
  <si>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</si>
  <si>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</si>
  <si>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</si>
  <si>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</si>
  <si>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</si>
  <si>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</si>
  <si>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</si>
  <si>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</si>
  <si>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</si>
  <si>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136001</t>
  </si>
  <si>
    <t xml:space="preserve">   产品质量监管专项</t>
  </si>
  <si>
    <t xml:space="preserve">   商事制度改革暨个转企专项</t>
  </si>
  <si>
    <t xml:space="preserve">   打击传销规范直销专项</t>
  </si>
  <si>
    <t xml:space="preserve">   大要案件办理专项经费</t>
  </si>
  <si>
    <t xml:space="preserve">   国检中心运行维护经费</t>
  </si>
  <si>
    <t xml:space="preserve">   食药化安全监管专项</t>
  </si>
  <si>
    <t xml:space="preserve">   市场监管专项</t>
  </si>
  <si>
    <t xml:space="preserve">   消费者权益保护专项</t>
  </si>
  <si>
    <t xml:space="preserve">   国家食品安全城市创建</t>
  </si>
  <si>
    <t xml:space="preserve">   市食品抽检专项</t>
  </si>
  <si>
    <t xml:space="preserve">   知识产权专项</t>
  </si>
  <si>
    <t xml:space="preserve">   136004</t>
  </si>
  <si>
    <t xml:space="preserve">   工业产品抽查专项</t>
  </si>
  <si>
    <t xml:space="preserve">   136006</t>
  </si>
  <si>
    <t xml:space="preserve">   计量检定检测专项</t>
  </si>
  <si>
    <t xml:space="preserve">   136007</t>
  </si>
  <si>
    <t xml:space="preserve">   事业运行经费—药品检验业务费</t>
  </si>
  <si>
    <t xml:space="preserve">   事业发展专项—药品检验专项经费</t>
  </si>
  <si>
    <t xml:space="preserve">   136008</t>
  </si>
  <si>
    <t xml:space="preserve">   食品抽检业务经费</t>
  </si>
  <si>
    <t xml:space="preserve">   重大活动食品检验</t>
  </si>
  <si>
    <t xml:space="preserve">   抽检专项经费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</si>
  <si>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</si>
  <si>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</si>
  <si>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</si>
  <si>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</si>
  <si>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</si>
  <si>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</si>
  <si>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</si>
  <si>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</si>
  <si>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</si>
  <si>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</si>
  <si>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</si>
  <si>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</si>
  <si>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</si>
  <si>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</si>
  <si>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136001</t>
  </si>
  <si>
    <t>常德市市场监督管理局本级</t>
  </si>
  <si>
    <t xml:space="preserve">  产品质量监管专项</t>
  </si>
  <si>
    <t>组织开展产品质量、特种设备风险监控，加强产品安全风险评估监测与特种设备监管，完成抽查产商品批次任务。</t>
  </si>
  <si>
    <t>成本指标</t>
  </si>
  <si>
    <t>产品质量监管专项成本支出成本</t>
  </si>
  <si>
    <t>≤200万</t>
  </si>
  <si>
    <t>产品质量监管专项成本支出成本控制</t>
  </si>
  <si>
    <t>20</t>
  </si>
  <si>
    <t>产出指标</t>
  </si>
  <si>
    <t>数量指标</t>
  </si>
  <si>
    <t>重点生产企业培训人次</t>
  </si>
  <si>
    <t>≥150人次</t>
  </si>
  <si>
    <t>组织全市重点工业产品（含食品相关茶农）获证生产企业培训人次</t>
  </si>
  <si>
    <t>8</t>
  </si>
  <si>
    <t>特种设备安全监察培训人次</t>
  </si>
  <si>
    <t>≥75人次</t>
  </si>
  <si>
    <t>组织特种设备安全监察培训人次</t>
  </si>
  <si>
    <t>抽查产商品批次</t>
  </si>
  <si>
    <t>≥1000批次</t>
  </si>
  <si>
    <t>完成产品质量安全风险监测产品批次情况</t>
  </si>
  <si>
    <t>质量指标</t>
  </si>
  <si>
    <t>抽查产商品完成率</t>
  </si>
  <si>
    <t>100%</t>
  </si>
  <si>
    <t>反映抽查产品批次完成的情况</t>
  </si>
  <si>
    <t>时效指标</t>
  </si>
  <si>
    <t>产品质量监管专项工作任务完成时间</t>
  </si>
  <si>
    <t>2022年12月31日</t>
  </si>
  <si>
    <t>反映产品质量监管专项工作任务完成时间</t>
  </si>
  <si>
    <t>满意度指标</t>
  </si>
  <si>
    <t>服务对象满意度指标</t>
  </si>
  <si>
    <t>社会公众对产品质量、特种设备安全监管满意度</t>
  </si>
  <si>
    <t>≥80%</t>
  </si>
  <si>
    <t>效益指标</t>
  </si>
  <si>
    <t>社会效益指标</t>
  </si>
  <si>
    <t>化解安全风险能力</t>
  </si>
  <si>
    <t>逐步提高</t>
  </si>
  <si>
    <t>化解产品质量安全、特种设备安全问题等风险能力</t>
  </si>
  <si>
    <t xml:space="preserve">  打击传销规范直销专项</t>
  </si>
  <si>
    <t>保障打击传销直销及反垄断日常工作及宣传。</t>
  </si>
  <si>
    <t>打击传销直销专项成本</t>
  </si>
  <si>
    <t>≤24.3万元</t>
  </si>
  <si>
    <t>反映打击传销直销专项成本控制</t>
  </si>
  <si>
    <t>假冒伪劣、传销活动得到有效遏制</t>
  </si>
  <si>
    <t>逐步减少</t>
  </si>
  <si>
    <t>反映假冒伪劣、传销活动得到有效遏制</t>
  </si>
  <si>
    <t>打击传销直销专项完成时间</t>
  </si>
  <si>
    <t>反映打击传销直销专项完成时间</t>
  </si>
  <si>
    <t>查办打假、传销直销及反垄断案件完成率</t>
  </si>
  <si>
    <t>5</t>
  </si>
  <si>
    <t>传销直销政策知晓率</t>
  </si>
  <si>
    <t>全市知晓传销直销打击率</t>
  </si>
  <si>
    <t>印发打击传销等宣传材料</t>
  </si>
  <si>
    <t>≥10万份</t>
  </si>
  <si>
    <t>印发打击传销等宣传材料份数</t>
  </si>
  <si>
    <t>查办打假、传销直销及反垄断案件</t>
  </si>
  <si>
    <t>≥1起</t>
  </si>
  <si>
    <t>打击传销直销反垄断专项整治行动</t>
  </si>
  <si>
    <t>≥1次</t>
  </si>
  <si>
    <t>反映打击传销直销专项整治行动次数</t>
  </si>
  <si>
    <t>打击传销直销反垄断活动宣传</t>
  </si>
  <si>
    <t>反映组织打击传销直销反垄断活动宣传次数</t>
  </si>
  <si>
    <t>社会公众对市场监管及营商环境、网络交易环境满意度</t>
  </si>
  <si>
    <t xml:space="preserve">  大要案件办理专项经费</t>
  </si>
  <si>
    <t>加强综合监管和综合执法，持续保持执法稽查的高压态势，努力营造公平竞争环境</t>
  </si>
  <si>
    <t>群众对依法行政、公开公正执法的满意度</t>
  </si>
  <si>
    <t>反映依法行政、公开公正执法情况</t>
  </si>
  <si>
    <t>保持执法稽查高压态势，提高执法稽查的公信力和震慑力</t>
  </si>
  <si>
    <t>不断提升</t>
  </si>
  <si>
    <t>反映执法稽查产生的社会效益情况。</t>
  </si>
  <si>
    <t>市场监管法治化程度和法治化的营商环境的趋势</t>
  </si>
  <si>
    <t>持续向好</t>
  </si>
  <si>
    <t>反映本项目社会效益情况。</t>
  </si>
  <si>
    <t>查处案件处置率、查处案件完成率</t>
  </si>
  <si>
    <t>≥90%</t>
  </si>
  <si>
    <t>反映查处案件处置率、查处案件完成率</t>
  </si>
  <si>
    <t>行政复议上诉件数</t>
  </si>
  <si>
    <t>≤10%</t>
  </si>
  <si>
    <t>反映行政复议上诉比例情况</t>
  </si>
  <si>
    <t>大要案件办理专项时间</t>
  </si>
  <si>
    <t>大要案件办理专项完成时间</t>
  </si>
  <si>
    <t>查处重大违法案数量</t>
  </si>
  <si>
    <t>≥1件</t>
  </si>
  <si>
    <t>反映查处重大违法案数量</t>
  </si>
  <si>
    <t>共组织药械化、特种设备、烟草</t>
  </si>
  <si>
    <t>共培训人员平均≥150人次</t>
  </si>
  <si>
    <t>反映共组织药械化、特种设备、烟草市场监管执法办案培训人次的情况。</t>
  </si>
  <si>
    <t>预计大要案件办理专项成本</t>
  </si>
  <si>
    <t>按实际大要案件发生成本控制</t>
  </si>
  <si>
    <t>反映大要案件办理专项成本控制</t>
  </si>
  <si>
    <t xml:space="preserve">  国家食品安全城市创建</t>
  </si>
  <si>
    <t>当地群众食品安全总体满意度达80%，对创建工作的知晓率达80%，对创建工作的支持率达80%。</t>
  </si>
  <si>
    <t>印制食品安全监督管理文件汇编等本数</t>
  </si>
  <si>
    <t>≥0.2万份</t>
  </si>
  <si>
    <t>3</t>
  </si>
  <si>
    <t>万份</t>
  </si>
  <si>
    <t>≥</t>
  </si>
  <si>
    <t>媒体创城宣传合作家数</t>
  </si>
  <si>
    <t>≥10家</t>
  </si>
  <si>
    <t>各级主流媒体创城宣传合作数量</t>
  </si>
  <si>
    <t>家数</t>
  </si>
  <si>
    <t>食品安全业务培训人次</t>
  </si>
  <si>
    <t>≥250人次</t>
  </si>
  <si>
    <t>反映组织业务培训(市、县、乡三级从事食品安全工作人员人次</t>
  </si>
  <si>
    <t>人次</t>
  </si>
  <si>
    <t>召开食品安全等会议次数</t>
  </si>
  <si>
    <t>≥8次</t>
  </si>
  <si>
    <t>反映召开全市食品安全工作会议、创建工作调度会、现场推进会等会议次数</t>
  </si>
  <si>
    <t>次</t>
  </si>
  <si>
    <t>开展食品安全督查及考核评估、考察等工作完成数量</t>
  </si>
  <si>
    <t>≥6次</t>
  </si>
  <si>
    <t>反映开展食品安全督查工作及考核评估等工作，推动落实地方属地责任情况</t>
  </si>
  <si>
    <t>达到食品安全示范区创建标准的区、县数量</t>
  </si>
  <si>
    <t>≥2个</t>
  </si>
  <si>
    <t>反映区、县食品安全示范区创建情况</t>
  </si>
  <si>
    <t>个</t>
  </si>
  <si>
    <t>拍摄宣传片期数</t>
  </si>
  <si>
    <t>≥6期</t>
  </si>
  <si>
    <t>视频拍摄宣传期数</t>
  </si>
  <si>
    <t>期数</t>
  </si>
  <si>
    <t>印制毒蘑菇、创建知识读本等份数</t>
  </si>
  <si>
    <t>印制毒蘑菇、创建知识读本份数</t>
  </si>
  <si>
    <t>创城工作支持率</t>
  </si>
  <si>
    <t>群众支持创城工作率</t>
  </si>
  <si>
    <t>4</t>
  </si>
  <si>
    <t>百分率</t>
  </si>
  <si>
    <t>定性</t>
  </si>
  <si>
    <t>创建工作知晓率</t>
  </si>
  <si>
    <t>群众知晓创城工作率</t>
  </si>
  <si>
    <t>媒体合作签约及宣传任务完成率</t>
  </si>
  <si>
    <t>反映媒体宣传合作签约及宣传任务完成情况</t>
  </si>
  <si>
    <t>国家食品安全城市创建工作及宣传</t>
  </si>
  <si>
    <t>2022-12-31前</t>
  </si>
  <si>
    <t>各项工作完成时间</t>
  </si>
  <si>
    <t>2</t>
  </si>
  <si>
    <t>日期</t>
  </si>
  <si>
    <t>食品安全公众满意度调查完成时间</t>
  </si>
  <si>
    <t>反映食品安全公众满意度调查完成时间情况</t>
  </si>
  <si>
    <t>创城工作及专项经费</t>
  </si>
  <si>
    <t>94万元</t>
  </si>
  <si>
    <t>创城工作及专项经费（含创城公众食品安全满意度测评费）</t>
  </si>
  <si>
    <t>6.5</t>
  </si>
  <si>
    <t>万元</t>
  </si>
  <si>
    <t>≤</t>
  </si>
  <si>
    <t>创城机动经费</t>
  </si>
  <si>
    <t>36万元</t>
  </si>
  <si>
    <t>财政预留应急资金</t>
  </si>
  <si>
    <t>7</t>
  </si>
  <si>
    <t>创城宣传经费</t>
  </si>
  <si>
    <t>50万元</t>
  </si>
  <si>
    <t>创城宣传经费成本控制</t>
  </si>
  <si>
    <t>重大食品安全事故发生数</t>
  </si>
  <si>
    <t>0次</t>
  </si>
  <si>
    <t>反应相关的重大食品安全情况</t>
  </si>
  <si>
    <t>次数</t>
  </si>
  <si>
    <t>定量</t>
  </si>
  <si>
    <t>加强食品安全系统性风险防范，保障公众食品安全</t>
  </si>
  <si>
    <t>反映加强食品安全系统性风险防范，保障公众食品安全情况</t>
  </si>
  <si>
    <t>全市食品安全治理水平</t>
  </si>
  <si>
    <t>提升</t>
  </si>
  <si>
    <t>反映通过创城工作，食品安全状况持续良好，食品安全源头治理有效，企业主体责任全面落实，社会共治格局基本形成</t>
  </si>
  <si>
    <t>群众对食品安全满意度</t>
  </si>
  <si>
    <t>反映群众对食品安全满意度（创建国家食品安全示范城市标准要求）</t>
  </si>
  <si>
    <t xml:space="preserve">  国检中心运行维护经费</t>
  </si>
  <si>
    <t>保障国检中心正常运转</t>
  </si>
  <si>
    <t>国检中心电梯维保、中央空调等维修次数</t>
  </si>
  <si>
    <t>≥10次</t>
  </si>
  <si>
    <t>反映国检中心电梯维保、中央空调等维修次数</t>
  </si>
  <si>
    <t>保障国检中心办公用房日常维护，给排水、供电设备、空调设备、环境卫生、食堂等项目正常运行</t>
  </si>
  <si>
    <t>≥5项</t>
  </si>
  <si>
    <t>反映保障国检中心办公用房日常维护，给排水、供电设备、空调设备、环境卫生、食堂等正常运行项目数</t>
  </si>
  <si>
    <t>工作任务完成时间</t>
  </si>
  <si>
    <t>反映国检中心运行维护各项工作任务时间</t>
  </si>
  <si>
    <t>国检中心电梯维保、中央空调维修等合格率</t>
  </si>
  <si>
    <t>反映国检中心电梯维保、中央空调维修等合格率</t>
  </si>
  <si>
    <t>国检中心运行维护成本</t>
  </si>
  <si>
    <t>≤110.00万元</t>
  </si>
  <si>
    <t>反映国检中心运行维护经费成本控制</t>
  </si>
  <si>
    <t>生态效益指标</t>
  </si>
  <si>
    <t>排污、排废处理系统定期检查及维修，检测过程中产生的废气、废液将严格按照环保要求处理，</t>
  </si>
  <si>
    <t>确保不污染环境</t>
  </si>
  <si>
    <t>排污、排废处理系统定期检查及维修，检测过程中产生的废气、废液将严格按照环保要求处理</t>
  </si>
  <si>
    <t>及时维护，保障国有资产和职工人身安全</t>
  </si>
  <si>
    <t>反映及时维护，保障国有资产和职工人身安全情况。</t>
  </si>
  <si>
    <t>保障工作，达到国检中心干部职工满意度</t>
  </si>
  <si>
    <t>反映保障工作，达到国检中心干部职工满意度情况。</t>
  </si>
  <si>
    <t xml:space="preserve">  商事制度改革暨个转企专项</t>
  </si>
  <si>
    <t>继续深化“证照分离”改革试点，优化审批服务，提高企业登记审批效率。</t>
  </si>
  <si>
    <t>商事制度改革暨个转企专项支出成本控制</t>
  </si>
  <si>
    <t>≤70.88万元</t>
  </si>
  <si>
    <t>市场主体年报双随机抽查率</t>
  </si>
  <si>
    <t>≤5%</t>
  </si>
  <si>
    <t>反映开展市场主体年报双随机抽查比例</t>
  </si>
  <si>
    <t>主体年报按比例抽查完成率</t>
  </si>
  <si>
    <t>进一步缩减企业开办时间</t>
  </si>
  <si>
    <t>≤3天</t>
  </si>
  <si>
    <t>反映进一步缩减企业开办时间情况。</t>
  </si>
  <si>
    <t>商事制度改革暨个转企专项工作完成时间</t>
  </si>
  <si>
    <t>社会公众对市场监管营商环境、网络交易环境满意度</t>
  </si>
  <si>
    <t>行政审批效率</t>
  </si>
  <si>
    <t>企业自主年报意识</t>
  </si>
  <si>
    <t>反映企业自主年报申报意识</t>
  </si>
  <si>
    <t xml:space="preserve">  食药化安全监管专项</t>
  </si>
  <si>
    <t>加大食品、药械化日常监管力度，在全市范围内组织开展飞行检查和专项检查，完成市级药品抽检等工作任务。</t>
  </si>
  <si>
    <t>监督巡查药械企业家数</t>
  </si>
  <si>
    <t>≥50家</t>
  </si>
  <si>
    <t>监督检查医疗器械企业数</t>
  </si>
  <si>
    <t>监督巡查药械化企业家数</t>
  </si>
  <si>
    <t>≥60家</t>
  </si>
  <si>
    <t>监督检查药品流通企业数</t>
  </si>
  <si>
    <t>≥6家</t>
  </si>
  <si>
    <t>监督检查药品生产企业数</t>
  </si>
  <si>
    <t>药械化监督抽检批次</t>
  </si>
  <si>
    <t>≥20批次</t>
  </si>
  <si>
    <t>根据计划完成化妆品抽检批次</t>
  </si>
  <si>
    <t>≥45批次</t>
  </si>
  <si>
    <t>根据计划完成医疗器械抽检批次</t>
  </si>
  <si>
    <t>≥173批次</t>
  </si>
  <si>
    <t>根据计划完成药品抽检批次</t>
  </si>
  <si>
    <t>组织药物警戒与不良反应监测培训人次</t>
  </si>
  <si>
    <t>≥145人次</t>
  </si>
  <si>
    <t>反映组织药物警戒与不良反应监测培训人次</t>
  </si>
  <si>
    <t>药械化不良反应监测报告数</t>
  </si>
  <si>
    <t>不低于1份</t>
  </si>
  <si>
    <t>药品、医疗器械、化妆品、药物滥用监测与评价，支持示范单位与哨点单位监测建设，上报不良反应报告数</t>
  </si>
  <si>
    <t>重大食品、药品安全事故次数</t>
  </si>
  <si>
    <t>发生系统性、区域性的重大食品安全事故及发生群体性和源头性药害事件次数</t>
  </si>
  <si>
    <t>药械化不良反应监测审核评价率</t>
  </si>
  <si>
    <t>反应根据《药品不良反应监测和报告管理办法》、《医疗器械不良事件监测和再评价管理办法》有关要求、《常德市市场监督管理局关于开展2020年度药品不良反应监测示范与哨点建设工作的通知》（常市监函〔2020〕107号）审核评价率</t>
  </si>
  <si>
    <t>食药化安全监管专项工作任务完成时间</t>
  </si>
  <si>
    <t>反映食药化安全监管专项工作任务完成时间</t>
  </si>
  <si>
    <t>社会公众对药械化监管等服务满意度</t>
  </si>
  <si>
    <t>食药化安全监管专项支出</t>
  </si>
  <si>
    <t>≤128.34万元</t>
  </si>
  <si>
    <t>食药化安全监管专项支出控制</t>
  </si>
  <si>
    <t>全市食品及用药安全</t>
  </si>
  <si>
    <t>保障</t>
  </si>
  <si>
    <t>确保常德出现的重大食品、药械安全风险能得到及时发现、识别、控制</t>
  </si>
  <si>
    <t xml:space="preserve">  市场监管专项</t>
  </si>
  <si>
    <t>法制等业务培训不低于100人次，保障局机关及直属事业单位市场主体管理、市场秩序执法标准、计量、认证认可、网络交易监管、广告、消保、投诉举报、非公党建、法规等日常业务工作开展等。</t>
  </si>
  <si>
    <t>非公企业和社会组织对非公党建满意度</t>
  </si>
  <si>
    <t>≥85%</t>
  </si>
  <si>
    <t>反映非公企业和社会组织对非公党建满意度</t>
  </si>
  <si>
    <t>引导全市非公经济组织发展</t>
  </si>
  <si>
    <t>逐步提升</t>
  </si>
  <si>
    <t>引导全市非公经济和社会组织高质量发展</t>
  </si>
  <si>
    <t>市场法治化和营商环境</t>
  </si>
  <si>
    <t>市场监管法治化程度和法治化的营商环境</t>
  </si>
  <si>
    <t>消费者投诉举报受理时间</t>
  </si>
  <si>
    <t>≤7天</t>
  </si>
  <si>
    <t>反映消费者投诉举报受理时间情况</t>
  </si>
  <si>
    <t>市场监管专项各项工作时间</t>
  </si>
  <si>
    <t>2022年12月31日前</t>
  </si>
  <si>
    <t>反映市场监管专项工作完成时间</t>
  </si>
  <si>
    <t>接受消费咨询，受理消费投诉调解率</t>
  </si>
  <si>
    <t>≥95%</t>
  </si>
  <si>
    <t>反映接受消费咨询，受理消费投诉调解率</t>
  </si>
  <si>
    <t>投诉举报回访率</t>
  </si>
  <si>
    <t>≥10%</t>
  </si>
  <si>
    <t>反映投诉举报回访情况</t>
  </si>
  <si>
    <t>涉嫌行政垄断行为发函率</t>
  </si>
  <si>
    <t>反映对发现涉嫌行政垄断行为发函的情况</t>
  </si>
  <si>
    <t>开展宣贯宣传工作次数</t>
  </si>
  <si>
    <t>反映标准宣贯等相关宣传工作开展情况</t>
  </si>
  <si>
    <t>组织开展质量月活动等次数</t>
  </si>
  <si>
    <t>反映组织开展质量月等活动完成情况</t>
  </si>
  <si>
    <t>撰写网络交易市场情况报告频次</t>
  </si>
  <si>
    <t>反映撰写网络交易市场情况报告频次情况</t>
  </si>
  <si>
    <t>广告监测报告期数</t>
  </si>
  <si>
    <t>≥2期</t>
  </si>
  <si>
    <t>反映出具广告监测报告</t>
  </si>
  <si>
    <t>广告监测完成数量</t>
  </si>
  <si>
    <t>≥5000次</t>
  </si>
  <si>
    <t>反映广告抽查监测完成情况</t>
  </si>
  <si>
    <t>组织开展合同格式条款专项整治行动数量</t>
  </si>
  <si>
    <t>全年组织开展合同格式条款专项整治行动完成情况</t>
  </si>
  <si>
    <t>开展网络市场监测完成数量</t>
  </si>
  <si>
    <t>全年开展网络市场监测完成数</t>
  </si>
  <si>
    <t>市场监管专项工作成本</t>
  </si>
  <si>
    <t>≤209.81万元</t>
  </si>
  <si>
    <t>反映市场监管专项成本控制</t>
  </si>
  <si>
    <t xml:space="preserve">  市食品抽检专项</t>
  </si>
  <si>
    <t>2022年计划不低于每千人4批次的标准完成本级食品抽检监测数量，合计完成食品抽检不低于13000批次；出具食品检测报告13000份；重大食品安全事故发生数0起。</t>
  </si>
  <si>
    <t>常德市食品安全监督抽检经费</t>
  </si>
  <si>
    <t>≤960万元</t>
  </si>
  <si>
    <t>常德市食品安全监督抽检机动经费</t>
  </si>
  <si>
    <t>≤240万元</t>
  </si>
  <si>
    <t>常德市食品安全监督抽检机动经费（含国检中心运行电费60万）</t>
  </si>
  <si>
    <t xml:space="preserve">  市级食品安全抽检件数　</t>
  </si>
  <si>
    <t>≥13000批次</t>
  </si>
  <si>
    <t>预计完成市级食品安全抽检任务件数</t>
  </si>
  <si>
    <t>批次</t>
  </si>
  <si>
    <t>出具检测报告数</t>
  </si>
  <si>
    <t>≥13000份</t>
  </si>
  <si>
    <t>预计出具完成市级食品安全抽检检测报告完成分数</t>
  </si>
  <si>
    <t>份</t>
  </si>
  <si>
    <t>抽检分析报告完成数</t>
  </si>
  <si>
    <t>≥1份</t>
  </si>
  <si>
    <t>市级食品安全抽检工作完成时间</t>
  </si>
  <si>
    <t>2022/12/31</t>
  </si>
  <si>
    <t>时间值</t>
  </si>
  <si>
    <t>0起</t>
  </si>
  <si>
    <t>个数</t>
  </si>
  <si>
    <t>检品抽样质量规范率</t>
  </si>
  <si>
    <t>根据《国家食品安全监督抽检实施细则（2019年版）》指导文件，严格按照《细则》要求开展抽样检验，确保抽检质量，按市直有关单位要求完成抽样检验</t>
  </si>
  <si>
    <t>不合格产品处置率</t>
  </si>
  <si>
    <t>食品抽检完成率</t>
  </si>
  <si>
    <t>抽检废弃物处理排放合格率</t>
  </si>
  <si>
    <t>抽样品检测环保三废处理合格</t>
  </si>
  <si>
    <t>持续提升全市食品安全水平</t>
  </si>
  <si>
    <t>持续提升</t>
  </si>
  <si>
    <t>6</t>
  </si>
  <si>
    <t>全市食品安全隐患</t>
  </si>
  <si>
    <t>有效预防</t>
  </si>
  <si>
    <t>强化食品安全监管力度，通过抽检发现食品安全隐患</t>
  </si>
  <si>
    <t>社会公众及食品经营者对食品抽检实施过程满意度</t>
  </si>
  <si>
    <t xml:space="preserve">  消费者权益保护专项</t>
  </si>
  <si>
    <t>保障常德市消费者权益保护秘书处日常工作开展等；加强《中华人民共和国消费者权益保护法》和《中华人民共和国消费者权益保护法实施条例》宣传，保护消费者合法权益，净化消费环境，完成2022年315国际消费者权益日宣传纪念活动及主题系列宣传活动次数</t>
  </si>
  <si>
    <t>消费者权益保护专项成本</t>
  </si>
  <si>
    <t>≤24.30万元</t>
  </si>
  <si>
    <t>消费者权益保护专项成本控制</t>
  </si>
  <si>
    <t>开展活动次数</t>
  </si>
  <si>
    <t>开展3？15国际消费者权益日活动服务</t>
  </si>
  <si>
    <t>开展2022年主题系列活动次数</t>
  </si>
  <si>
    <t>印发消费维权等宣传材料</t>
  </si>
  <si>
    <t>≥0.5万份</t>
  </si>
  <si>
    <t>主题宣传完成率</t>
  </si>
  <si>
    <t>开展消费者权益日活动服务及2022年主题系列宣传活动完成率</t>
  </si>
  <si>
    <t>消费者权益保护专项各项工作完成时间</t>
  </si>
  <si>
    <t>消费者权益反映保护专项各项工作完成时间</t>
  </si>
  <si>
    <t>消费者对消费投诉处理的满意度</t>
  </si>
  <si>
    <t>消费者对消费投诉处理的满意度情况</t>
  </si>
  <si>
    <t>消费维权业务能力</t>
  </si>
  <si>
    <t>市场消费者维权业务能力</t>
  </si>
  <si>
    <t>消费环境</t>
  </si>
  <si>
    <t>营造安全放心的消费环境情况</t>
  </si>
  <si>
    <t xml:space="preserve">  知识产权专项</t>
  </si>
  <si>
    <t>全年预计资助发明专利500件以上，资助PCT（国际）专利申请20件以上，资助商标和地理标志产品3个以上，资助通过贯标企业7家以上，资助质押融资补贴40笔以上，奖补国家示范优势单位6家以上，资助精准率100%，专利技术成果转化率≥30%，全市年度知识产权质押融资额度&gt;1亿元，地理标志使用率≧70%，服务对象满意程度达到90%以上。</t>
  </si>
  <si>
    <t>发明专利及PCT专利资助</t>
  </si>
  <si>
    <t>169万元</t>
  </si>
  <si>
    <t>根据常德市知识产权战略推进专项资金管理办法，每授权一件发明专利补助3000元，每申请一件PCT专利补助1万元，每授权一件国际专利按照美、日、欧2万元，其他国际1万元给予补助。</t>
  </si>
  <si>
    <t>商标和地理标志产品资助</t>
  </si>
  <si>
    <t>60万元</t>
  </si>
  <si>
    <t>根据常德市知识产权战略推进专项资金管理办法，对取得商标和地理标志的产品进行资助，其中：马德里商标5000元/件,驰名商标20万元/件,地理标志证明商标和地理标志保护产品20万元/件。</t>
  </si>
  <si>
    <t>企业贯标资助</t>
  </si>
  <si>
    <t>21万元</t>
  </si>
  <si>
    <t>根据常德市知识产权战略推进专项资金管理办法，对初次通过国家知识产权管理体系认证的企业给予一次性奖励3万元</t>
  </si>
  <si>
    <t>质押融资补贴</t>
  </si>
  <si>
    <t>120万元</t>
  </si>
  <si>
    <t>根据常德市知识产权战略推进专项资金管理办法，对融资给予以下标准的补贴：贷款额度在50万元（含50万元）-100万元的（含100万元），补贴1万元； 贷款额度在100万元（不含100万元）-300万元（含300万元），补贴3万元； 贷款额度在300万元（不含300万元）-500万元的（含500万元），补贴5万元； 贷款额度在500万元（不含500万元）-1000万元的（含1000万元），补贴8万元； 贷款额度在1000万元（不含1000万元）以上的，补贴10万元。</t>
  </si>
  <si>
    <t>示范优势单位奖补</t>
  </si>
  <si>
    <t>30万元</t>
  </si>
  <si>
    <t>根据常德市知识产权战略推进专项资金管理办法，国家级示范、优势单位分别补助10万元、5万元；省级示范、优势单位分别补助5万元、3万元。</t>
  </si>
  <si>
    <t>发明专利资助</t>
  </si>
  <si>
    <t>500件</t>
  </si>
  <si>
    <t>预计资助发明专利件数。</t>
  </si>
  <si>
    <t>件数</t>
  </si>
  <si>
    <t>PCT（国际）专利</t>
  </si>
  <si>
    <t>20件</t>
  </si>
  <si>
    <t>预计资助PCT（国际）专利申请数量。</t>
  </si>
  <si>
    <t>3个</t>
  </si>
  <si>
    <t>预计资助商标和地理标志产品资助个数。</t>
  </si>
  <si>
    <t>企业贯标补助</t>
  </si>
  <si>
    <t>7家</t>
  </si>
  <si>
    <t>预计资助通过贯标企业家数。</t>
  </si>
  <si>
    <t>40笔</t>
  </si>
  <si>
    <t>预计资助质押融资补贴笔数。</t>
  </si>
  <si>
    <t>笔数</t>
  </si>
  <si>
    <t>6家</t>
  </si>
  <si>
    <t>预计奖补国家示范优势单位个数。</t>
  </si>
  <si>
    <t>资助精准率</t>
  </si>
  <si>
    <t>通过市、县两级知识产权部门及财政部门共同对申报资料进行严格把关，确保资助不漏领、不冒领</t>
  </si>
  <si>
    <t>工作完成进度</t>
  </si>
  <si>
    <t>在限定时间内完成各项数量和质量指标及相关资助。</t>
  </si>
  <si>
    <t>经济效益指标</t>
  </si>
  <si>
    <t>专利技术成果转化率</t>
  </si>
  <si>
    <t>≥30%</t>
  </si>
  <si>
    <t>专利技术成果转化为社会生产力的比率。</t>
  </si>
  <si>
    <t>质押融资额度</t>
  </si>
  <si>
    <t>&gt;1亿元</t>
  </si>
  <si>
    <t>全市年度知识产权质押融资额度。</t>
  </si>
  <si>
    <t>亿元</t>
  </si>
  <si>
    <t>地理标志使用率</t>
  </si>
  <si>
    <t>≧70%</t>
  </si>
  <si>
    <t>地理标志实际投入运用。</t>
  </si>
  <si>
    <t>社会贡献度</t>
  </si>
  <si>
    <t>促进社会创新和社会进步，带动就业</t>
  </si>
  <si>
    <t>建设知识产权强市</t>
  </si>
  <si>
    <t>持续优化</t>
  </si>
  <si>
    <t>充分发挥知识产权的市场价值，将常德建设成为可持续发展能力强的知识产权强市。</t>
  </si>
  <si>
    <t>知识产权资质权利人满意度 社会公众对知识产权保护工作满意度</t>
  </si>
  <si>
    <t>136004</t>
  </si>
  <si>
    <t>常德市产商品质量监督检验所</t>
  </si>
  <si>
    <t xml:space="preserve">  工业产品抽查专项</t>
  </si>
  <si>
    <t>完成全年600个批次的抽、检任务,</t>
  </si>
  <si>
    <t>检验报告及时率</t>
  </si>
  <si>
    <t>不低于95%</t>
  </si>
  <si>
    <t>反映出具检验报告及时率</t>
  </si>
  <si>
    <t>检验工作完成时间</t>
  </si>
  <si>
    <t>反映检验工作完成时间</t>
  </si>
  <si>
    <t>产品检验批次完成率</t>
  </si>
  <si>
    <t>反映产品检验批次完成率</t>
  </si>
  <si>
    <t>检验报告年差错率</t>
  </si>
  <si>
    <t>小于5‰</t>
  </si>
  <si>
    <t>反映准确出具检验报告，年差错率</t>
  </si>
  <si>
    <t>全年完成工业产品计划抽检批次</t>
  </si>
  <si>
    <t>≥600批次</t>
  </si>
  <si>
    <t>反映全年完成工业产品计划抽检批次</t>
  </si>
  <si>
    <t>撰写产品质量分析报告篇数</t>
  </si>
  <si>
    <t>≥1篇</t>
  </si>
  <si>
    <t>反映为“三高四新”提供技术保障，撰写产品质量分析报告篇数</t>
  </si>
  <si>
    <t>通过产品质量抽检，提升企业产品质量主体责任，防范重大质量安全事故</t>
  </si>
  <si>
    <t>提升企业产品质量主体责任，防范重大质量安全事故</t>
  </si>
  <si>
    <t>反映通过产品质量检验，提升企业产品质量主体责任，防范重大质量安全事故</t>
  </si>
  <si>
    <t>抽检废弃物处理率</t>
  </si>
  <si>
    <t>反映抽样品检测环保三废处理</t>
  </si>
  <si>
    <t>开展工业产品抽查经费支出总额</t>
  </si>
  <si>
    <t>≤126万元</t>
  </si>
  <si>
    <t>产品质量安全检验服务企业满意度</t>
  </si>
  <si>
    <t>反映产品质量安全检验服务企业满意度</t>
  </si>
  <si>
    <t>136006</t>
  </si>
  <si>
    <t>常德市计量测试检定所</t>
  </si>
  <si>
    <t xml:space="preserve">  计量检定检测专项</t>
  </si>
  <si>
    <t>目标1：计量强检器具做到应检必检，确保量值溯源准确。目标2：委托检测校准项目出具报告及时、公正。</t>
  </si>
  <si>
    <t>计量检测收费</t>
  </si>
  <si>
    <t>50万</t>
  </si>
  <si>
    <t>能使全市企业在计量检定方面整体节约成本</t>
  </si>
  <si>
    <t>计划标准</t>
  </si>
  <si>
    <t>市场主体</t>
  </si>
  <si>
    <t>保证计量器具量值传递公正准确</t>
  </si>
  <si>
    <t>环保计量</t>
  </si>
  <si>
    <t>仪器设备检定校准率</t>
  </si>
  <si>
    <t>检定校准对象</t>
  </si>
  <si>
    <t>98%</t>
  </si>
  <si>
    <t>调查满意度</t>
  </si>
  <si>
    <t>历史标准</t>
  </si>
  <si>
    <t>成本控制</t>
  </si>
  <si>
    <t>95</t>
  </si>
  <si>
    <t>无</t>
  </si>
  <si>
    <t>计量器具检定</t>
  </si>
  <si>
    <t>73000</t>
  </si>
  <si>
    <t>全年检测计量器具台件</t>
  </si>
  <si>
    <t>检定规范率</t>
  </si>
  <si>
    <t>计量检定校准数据准确率</t>
  </si>
  <si>
    <t>计量检定检测运行经费</t>
  </si>
  <si>
    <t>136007</t>
  </si>
  <si>
    <t>常德市食品药品检验所</t>
  </si>
  <si>
    <t xml:space="preserve">  事业发展专项—药品检验专项经费</t>
  </si>
  <si>
    <t>完成本年度检验任务批次,确保检验报告书准确率100%</t>
  </si>
  <si>
    <t>药品抽检批次</t>
  </si>
  <si>
    <t>药品抽检100批次</t>
  </si>
  <si>
    <t>本年度药品抽检批次</t>
  </si>
  <si>
    <t>三废处理数量</t>
  </si>
  <si>
    <t>三废处理500升</t>
  </si>
  <si>
    <t>升</t>
  </si>
  <si>
    <t>临聘人员数量</t>
  </si>
  <si>
    <t>临聘人员10人</t>
  </si>
  <si>
    <t>临聘人员经费</t>
  </si>
  <si>
    <t>人数</t>
  </si>
  <si>
    <t>检验准确率</t>
  </si>
  <si>
    <t>保证药品安全性检测率</t>
  </si>
  <si>
    <t>百分比</t>
  </si>
  <si>
    <t>检验周期</t>
  </si>
  <si>
    <t>规定周期内</t>
  </si>
  <si>
    <t>全年检验任务在周期内完成</t>
  </si>
  <si>
    <t>天数</t>
  </si>
  <si>
    <t>群众满意度</t>
  </si>
  <si>
    <t>80%以上</t>
  </si>
  <si>
    <t>群众对药品检验检测工作的满意度</t>
  </si>
  <si>
    <t>环保三废处理</t>
  </si>
  <si>
    <t>5万元</t>
  </si>
  <si>
    <t>预计处理500升</t>
  </si>
  <si>
    <t>药品检验费</t>
  </si>
  <si>
    <t>79.7万元</t>
  </si>
  <si>
    <t>业务培训3万、专用材料费30万元、其他商品和服务支出46.7万元</t>
  </si>
  <si>
    <t>44.04万元</t>
  </si>
  <si>
    <t>临聘人员工资及公用经费</t>
  </si>
  <si>
    <t>环保检测</t>
  </si>
  <si>
    <t>不对环境产生负面影响</t>
  </si>
  <si>
    <t>使用环保设备</t>
  </si>
  <si>
    <t>强化药品安全意识、提高药品质量</t>
  </si>
  <si>
    <t>全年不发生影响恶劣的药品安全事故</t>
  </si>
  <si>
    <t>保护群众的用药安全，提高药品安全的社会影响力</t>
  </si>
  <si>
    <t xml:space="preserve">  事业运行经费—药品检验业务费</t>
  </si>
  <si>
    <t>保证本单位的日常工作顺利开展,为干部职工提供好服务</t>
  </si>
  <si>
    <t>服务对象满意程度</t>
  </si>
  <si>
    <t>95%</t>
  </si>
  <si>
    <t>干部群众满意度</t>
  </si>
  <si>
    <t>9.5</t>
  </si>
  <si>
    <t>支出进度</t>
  </si>
  <si>
    <t>1年内支出完毕</t>
  </si>
  <si>
    <t>政府采购等项目执行情况</t>
  </si>
  <si>
    <t>按照预算执行</t>
  </si>
  <si>
    <t>保障对象情况</t>
  </si>
  <si>
    <t>满足本单位日常工作</t>
  </si>
  <si>
    <t>预算完成率</t>
  </si>
  <si>
    <t>100%完成预算</t>
  </si>
  <si>
    <t>136008</t>
  </si>
  <si>
    <t>常德市食品检验所</t>
  </si>
  <si>
    <t xml:space="preserve">  抽检专项经费</t>
  </si>
  <si>
    <t>做好食品生产企业、餐饮单位、商场超市、学校周边及农贸市场等场所日常安排的食品、保健品安全抽检，确保抽检中收样快捷、抽样规范、检测准确、上报及时，高效完成检验任务批次，加强抽检业务水平，强化人民群众食品安全教育。</t>
  </si>
  <si>
    <t>服务对象满意度</t>
  </si>
  <si>
    <t>抽检服务对象对抽检满意度</t>
  </si>
  <si>
    <t>%</t>
  </si>
  <si>
    <t>公众满意度</t>
  </si>
  <si>
    <t>社会公众对抽检满意度</t>
  </si>
  <si>
    <t>其它机动经费</t>
  </si>
  <si>
    <t>22.40</t>
  </si>
  <si>
    <t>食品及食用农产品抽样和检验、食品添加剂检测等</t>
  </si>
  <si>
    <t>三废处理经费</t>
  </si>
  <si>
    <t>6.00</t>
  </si>
  <si>
    <t>食品抽检中废气、废水、废渣处理</t>
  </si>
  <si>
    <t>外聘人员经费</t>
  </si>
  <si>
    <t>220.00</t>
  </si>
  <si>
    <t>外部聘用人员工资及工作等经费</t>
  </si>
  <si>
    <t>宣传培训费</t>
  </si>
  <si>
    <t>食品宣传及工作技能培训</t>
  </si>
  <si>
    <t>设备维修检定费</t>
  </si>
  <si>
    <t>10.00</t>
  </si>
  <si>
    <t>食品抽样、检验设备维修检定经费</t>
  </si>
  <si>
    <t>抽样品检测环保三废处理</t>
  </si>
  <si>
    <t>＝</t>
  </si>
  <si>
    <t>食品安全知晓</t>
  </si>
  <si>
    <t>食品安全相关知识晓率</t>
  </si>
  <si>
    <t>食品抽检群众知晓</t>
  </si>
  <si>
    <t>≥75%</t>
  </si>
  <si>
    <t>食品抽样及检验行为群众知晓率</t>
  </si>
  <si>
    <t>食品抽检商家知晓</t>
  </si>
  <si>
    <t>食品抽样及检验行为商家知晓率</t>
  </si>
  <si>
    <t>抽检任务完成时间</t>
  </si>
  <si>
    <t>完工时间</t>
  </si>
  <si>
    <t>天</t>
  </si>
  <si>
    <t>抽检任务数</t>
  </si>
  <si>
    <t>3000</t>
  </si>
  <si>
    <t>市局年初下达抽样批次数</t>
  </si>
  <si>
    <t>严格按照国家要求开展抽样</t>
  </si>
  <si>
    <t>检品检验质量规范率</t>
  </si>
  <si>
    <t>严格按照国家要求开展检验</t>
  </si>
  <si>
    <t xml:space="preserve">  食品抽检业务经费</t>
  </si>
  <si>
    <t>补充做好食品生产企业、餐饮单位、商场超市、学校周边及农贸市场等场所日常安排的食品、保健品安全抽检，确保抽检中收样快捷、抽样规范、检测准确、上报及时，高效完成检验任务批次，加强抽检业务水平，强化人民群众食品安全教育。</t>
  </si>
  <si>
    <t>严格按照国家要求开展规范抽样</t>
  </si>
  <si>
    <t>严格按照国家要求开展规范检验</t>
  </si>
  <si>
    <t>其它食品抽检补充费</t>
  </si>
  <si>
    <t>63412.00</t>
  </si>
  <si>
    <t>专用材料费及其它不足食品抽检费用</t>
  </si>
  <si>
    <t>智慧食品抽检专网费</t>
  </si>
  <si>
    <t>42588.00</t>
  </si>
  <si>
    <t>协同办公及智慧食品抽检监管网络费</t>
  </si>
  <si>
    <t>协同办公及智慧食品抽检专网费</t>
  </si>
  <si>
    <t xml:space="preserve">抽检废弃物处理率 </t>
  </si>
  <si>
    <t xml:space="preserve">  重大活动食品检验</t>
  </si>
  <si>
    <t>做好2022年两会、高考、中考、学考、桃花源开园仪式、“德马”等重大活动的食品检验检测任务，确保抽检中收样快捷、抽样规范、检测准确、上报及时，高效完成检验任务批次，加强抽检业务水平，强化人民群众食品安全教育。</t>
  </si>
  <si>
    <t>设备维修检定经费</t>
  </si>
  <si>
    <t>0.50</t>
  </si>
  <si>
    <t xml:space="preserve"> 食品抽样、检验设备维修经费</t>
  </si>
  <si>
    <t xml:space="preserve"> 其它费用</t>
  </si>
  <si>
    <t>7.00</t>
  </si>
  <si>
    <t xml:space="preserve"> 重大活动中其它费用</t>
  </si>
  <si>
    <t>其它费用</t>
  </si>
  <si>
    <t>2.50</t>
  </si>
  <si>
    <t>抽样样品及检测专用耗材费</t>
  </si>
  <si>
    <t>专用耗材费</t>
  </si>
  <si>
    <t>重大活动食品抽样及检验行为群众知晓率</t>
  </si>
  <si>
    <t>重大活动食品安全相关知识晓率</t>
  </si>
  <si>
    <t>严格按国家食品检验要求规范检验</t>
  </si>
  <si>
    <t>严格按国家食品抽检要求规范抽样</t>
  </si>
  <si>
    <t>任务完成时间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</si>
  <si>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</si>
  <si>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</si>
  <si>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</si>
  <si>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</si>
  <si>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</si>
  <si>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</si>
  <si>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</si>
  <si>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</si>
  <si>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</si>
  <si>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</si>
  <si>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</si>
  <si>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r>
      <rPr>
        <sz val="7"/>
        <rFont val="SimSun"/>
        <charset val="134"/>
      </rPr>
      <t>常德市市场监督管理局本级</t>
    </r>
  </si>
  <si>
    <r>
      <rPr>
        <sz val="7"/>
        <rFont val="Times New Roman"/>
        <charset val="134"/>
      </rPr>
      <t xml:space="preserve">
1.</t>
    </r>
    <r>
      <rPr>
        <sz val="7"/>
        <rFont val="SimSun"/>
        <charset val="134"/>
      </rPr>
      <t>聚焦市场主体培育，着力壮大实体经济根基。</t>
    </r>
    <r>
      <rPr>
        <sz val="7"/>
        <rFont val="Times New Roman"/>
        <charset val="134"/>
      </rPr>
      <t xml:space="preserve">
2.</t>
    </r>
    <r>
      <rPr>
        <sz val="7"/>
        <rFont val="SimSun"/>
        <charset val="134"/>
      </rPr>
      <t>聚焦数字产品合格证，着力提升质量工作水平。</t>
    </r>
    <r>
      <rPr>
        <sz val="7"/>
        <rFont val="Times New Roman"/>
        <charset val="134"/>
      </rPr>
      <t xml:space="preserve">                       
3.</t>
    </r>
    <r>
      <rPr>
        <sz val="7"/>
        <rFont val="SimSun"/>
        <charset val="134"/>
      </rPr>
      <t>推进首席质量官制度，到</t>
    </r>
    <r>
      <rPr>
        <sz val="7"/>
        <rFont val="Times New Roman"/>
        <charset val="134"/>
      </rPr>
      <t>2023</t>
    </r>
    <r>
      <rPr>
        <sz val="7"/>
        <rFont val="SimSun"/>
        <charset val="134"/>
      </rPr>
      <t>年实现首席质量官总数达到</t>
    </r>
    <r>
      <rPr>
        <sz val="7"/>
        <rFont val="Times New Roman"/>
        <charset val="134"/>
      </rPr>
      <t>350</t>
    </r>
    <r>
      <rPr>
        <sz val="7"/>
        <rFont val="SimSun"/>
        <charset val="134"/>
      </rPr>
      <t>名以上，申报省长质量奖</t>
    </r>
    <r>
      <rPr>
        <sz val="7"/>
        <rFont val="Times New Roman"/>
        <charset val="134"/>
      </rPr>
      <t>1</t>
    </r>
    <r>
      <rPr>
        <sz val="7"/>
        <rFont val="SimSun"/>
        <charset val="134"/>
      </rPr>
      <t>个，完成国家基本公共服务标准化试点验收，参与制定国家标准</t>
    </r>
    <r>
      <rPr>
        <sz val="7"/>
        <rFont val="Times New Roman"/>
        <charset val="134"/>
      </rPr>
      <t>3</t>
    </r>
    <r>
      <rPr>
        <sz val="7"/>
        <rFont val="SimSun"/>
        <charset val="134"/>
      </rPr>
      <t>项以上、地方标准</t>
    </r>
    <r>
      <rPr>
        <sz val="7"/>
        <rFont val="Times New Roman"/>
        <charset val="134"/>
      </rPr>
      <t>5</t>
    </r>
    <r>
      <rPr>
        <sz val="7"/>
        <rFont val="SimSun"/>
        <charset val="134"/>
      </rPr>
      <t>项以上，企业标准</t>
    </r>
    <r>
      <rPr>
        <sz val="7"/>
        <rFont val="Times New Roman"/>
        <charset val="134"/>
      </rPr>
      <t>300</t>
    </r>
    <r>
      <rPr>
        <sz val="7"/>
        <rFont val="SimSun"/>
        <charset val="134"/>
      </rPr>
      <t>项以上。</t>
    </r>
    <r>
      <rPr>
        <sz val="7"/>
        <rFont val="Times New Roman"/>
        <charset val="134"/>
      </rPr>
      <t xml:space="preserve">                                                             
4.</t>
    </r>
    <r>
      <rPr>
        <sz val="7"/>
        <rFont val="SimSun"/>
        <charset val="134"/>
      </rPr>
      <t>实施小微企业质量体系提质行动，新增质量管理体系认证证书</t>
    </r>
    <r>
      <rPr>
        <sz val="7"/>
        <rFont val="Times New Roman"/>
        <charset val="134"/>
      </rPr>
      <t>300</t>
    </r>
    <r>
      <rPr>
        <sz val="7"/>
        <rFont val="SimSun"/>
        <charset val="134"/>
      </rPr>
      <t>张。</t>
    </r>
    <r>
      <rPr>
        <sz val="7"/>
        <rFont val="Times New Roman"/>
        <charset val="134"/>
      </rPr>
      <t xml:space="preserve">                                                          
5.</t>
    </r>
    <r>
      <rPr>
        <sz val="7"/>
        <rFont val="SimSun"/>
        <charset val="134"/>
      </rPr>
      <t>强检计量器具总量突破</t>
    </r>
    <r>
      <rPr>
        <sz val="7"/>
        <rFont val="Times New Roman"/>
        <charset val="134"/>
      </rPr>
      <t>18</t>
    </r>
    <r>
      <rPr>
        <sz val="7"/>
        <rFont val="SimSun"/>
        <charset val="134"/>
      </rPr>
      <t>万台（件）。</t>
    </r>
    <r>
      <rPr>
        <sz val="7"/>
        <rFont val="Times New Roman"/>
        <charset val="134"/>
      </rPr>
      <t xml:space="preserve">                                 
6.</t>
    </r>
    <r>
      <rPr>
        <sz val="7"/>
        <rFont val="SimSun"/>
        <charset val="134"/>
      </rPr>
      <t>聚焦消费者权益保护，着力维护公平有序市场环境。推动并引导平台和各类市场主体规范健康发展。</t>
    </r>
    <r>
      <rPr>
        <sz val="7"/>
        <rFont val="Times New Roman"/>
        <charset val="134"/>
      </rPr>
      <t xml:space="preserve">                              
7.</t>
    </r>
    <r>
      <rPr>
        <sz val="7"/>
        <rFont val="SimSun"/>
        <charset val="134"/>
      </rPr>
      <t>聚焦国家知识产权试点，着力强化知识产权全链条保护。</t>
    </r>
    <r>
      <rPr>
        <sz val="7"/>
        <rFont val="Times New Roman"/>
        <charset val="134"/>
      </rPr>
      <t xml:space="preserve">
8.</t>
    </r>
    <r>
      <rPr>
        <sz val="7"/>
        <rFont val="SimSun"/>
        <charset val="134"/>
      </rPr>
      <t>锻造过硬队伍，</t>
    </r>
    <r>
      <rPr>
        <sz val="7"/>
        <rFont val="Times New Roman"/>
        <charset val="134"/>
      </rPr>
      <t>“</t>
    </r>
    <r>
      <rPr>
        <sz val="7"/>
        <rFont val="SimSun"/>
        <charset val="134"/>
      </rPr>
      <t>两个党建</t>
    </r>
    <r>
      <rPr>
        <sz val="7"/>
        <rFont val="Times New Roman"/>
        <charset val="134"/>
      </rPr>
      <t>”</t>
    </r>
    <r>
      <rPr>
        <sz val="7"/>
        <rFont val="SimSun"/>
        <charset val="134"/>
      </rPr>
      <t>一起抓，不断提高党员政治觉悟和政治能力。</t>
    </r>
  </si>
  <si>
    <r>
      <rPr>
        <sz val="7"/>
        <rFont val="SimSun"/>
        <charset val="134"/>
      </rPr>
      <t>产出指标</t>
    </r>
  </si>
  <si>
    <r>
      <rPr>
        <sz val="7"/>
        <rFont val="Times New Roman"/>
        <charset val="134"/>
      </rPr>
      <t xml:space="preserve"> </t>
    </r>
    <r>
      <rPr>
        <sz val="7"/>
        <rFont val="SimSun"/>
        <charset val="134"/>
      </rPr>
      <t>数量指标</t>
    </r>
  </si>
  <si>
    <t>市级食品安全抽检批数、出具报告</t>
  </si>
  <si>
    <r>
      <rPr>
        <sz val="7"/>
        <color rgb="FF000000"/>
        <rFont val="仿宋"/>
        <charset val="134"/>
      </rPr>
      <t>定量</t>
    </r>
  </si>
  <si>
    <t>≥13000</t>
  </si>
  <si>
    <r>
      <rPr>
        <sz val="7"/>
        <color rgb="FF000000"/>
        <rFont val="仿宋"/>
        <charset val="134"/>
      </rPr>
      <t>批次</t>
    </r>
    <r>
      <rPr>
        <sz val="7"/>
        <color rgb="FF000000"/>
        <rFont val="Times New Roman"/>
        <charset val="134"/>
      </rPr>
      <t>/</t>
    </r>
    <r>
      <rPr>
        <sz val="7"/>
        <color rgb="FF000000"/>
        <rFont val="仿宋"/>
        <charset val="134"/>
      </rPr>
      <t>份数</t>
    </r>
  </si>
  <si>
    <t>反映预计完成市级食品安全抽检任务批数</t>
  </si>
  <si>
    <t>发明专利及PCT申请、国际专利授权</t>
  </si>
  <si>
    <r>
      <rPr>
        <sz val="7"/>
        <color rgb="FF000000"/>
        <rFont val="仿宋"/>
        <charset val="134"/>
      </rPr>
      <t>件</t>
    </r>
  </si>
  <si>
    <t>反映预计资助发明专利件数。</t>
  </si>
  <si>
    <r>
      <rPr>
        <sz val="7"/>
        <color rgb="FF000000"/>
        <rFont val="仿宋"/>
        <charset val="134"/>
      </rPr>
      <t>家</t>
    </r>
  </si>
  <si>
    <t>反映预计资助通过贯标企业家数。</t>
  </si>
  <si>
    <t>反映预计资助质押融资补贴笔数。</t>
  </si>
  <si>
    <t>质押融资贴息</t>
  </si>
  <si>
    <t>反映预计资助质押融资贴息笔数。</t>
  </si>
  <si>
    <r>
      <rPr>
        <sz val="7"/>
        <color rgb="FF000000"/>
        <rFont val="仿宋"/>
        <charset val="134"/>
      </rPr>
      <t>个</t>
    </r>
  </si>
  <si>
    <t>反映预计资助商标和地理标志产品资助个数。</t>
  </si>
  <si>
    <t>国、省项目市级配套</t>
  </si>
  <si>
    <t>反映预计国、省项目市级配套个数。</t>
  </si>
  <si>
    <t>≥6</t>
  </si>
  <si>
    <r>
      <rPr>
        <sz val="7"/>
        <color rgb="FF000000"/>
        <rFont val="仿宋"/>
        <charset val="134"/>
      </rPr>
      <t>次</t>
    </r>
  </si>
  <si>
    <r>
      <rPr>
        <sz val="7"/>
        <color rgb="FF000000"/>
        <rFont val="仿宋"/>
        <charset val="134"/>
      </rPr>
      <t>定性</t>
    </r>
  </si>
  <si>
    <t>≥2</t>
  </si>
  <si>
    <r>
      <rPr>
        <sz val="7"/>
        <color rgb="FF000000"/>
        <rFont val="仿宋"/>
        <charset val="134"/>
      </rPr>
      <t>期</t>
    </r>
  </si>
  <si>
    <t>反映视频拍摄宣传期数</t>
  </si>
  <si>
    <t>完善市场主体培育政策体系出台相应制度数量</t>
  </si>
  <si>
    <t>反映完善市场主体培育政策体系，贯彻落实即将出台的国家《市场主体登记管理条例》，配套出台相应制度。</t>
  </si>
  <si>
    <t>根据三年行动计划实现全市首席质量官总数</t>
  </si>
  <si>
    <t>≥350</t>
  </si>
  <si>
    <r>
      <rPr>
        <sz val="7"/>
        <color rgb="FF000000"/>
        <rFont val="仿宋"/>
        <charset val="134"/>
      </rPr>
      <t>名</t>
    </r>
  </si>
  <si>
    <t>反映首席质量官制度推进情况，根据三年行动计划（2021年-2023年）实现全市首席质量官总数量。</t>
  </si>
  <si>
    <t>申报2022年省长质量奖个数</t>
  </si>
  <si>
    <t>≥1</t>
  </si>
  <si>
    <t>反映申报2022年省长质量奖常德个数。</t>
  </si>
  <si>
    <t>入驻产品合格证云平台企业数量</t>
  </si>
  <si>
    <t>反映全市推广规范产品合格证工作，入驻产品合格证云平台企业数量较上年对比情况。</t>
  </si>
  <si>
    <t>全年制作产品合格证数量</t>
  </si>
  <si>
    <r>
      <rPr>
        <sz val="7"/>
        <color rgb="FF000000"/>
        <rFont val="仿宋"/>
        <charset val="134"/>
      </rPr>
      <t>万个</t>
    </r>
  </si>
  <si>
    <t>反映全市推广规范产品合格证工作，全年制作产品合格证数量较上年对比情况。</t>
  </si>
  <si>
    <t>新增质量管理体系认证证书数量</t>
  </si>
  <si>
    <t>≥300</t>
  </si>
  <si>
    <r>
      <rPr>
        <sz val="7"/>
        <color rgb="FF000000"/>
        <rFont val="仿宋"/>
        <charset val="134"/>
      </rPr>
      <t>张</t>
    </r>
  </si>
  <si>
    <t>反映实施小微企业质量体系提质行动，新增质量管理体系认证证书数量</t>
  </si>
  <si>
    <t>主导参与制定国家标准项目数、地方标准项数、企业标准数量</t>
  </si>
  <si>
    <r>
      <rPr>
        <sz val="7"/>
        <color rgb="FF000000"/>
        <rFont val="仿宋"/>
        <charset val="134"/>
      </rPr>
      <t>国家标准</t>
    </r>
    <r>
      <rPr>
        <sz val="7"/>
        <color rgb="FF000000"/>
        <rFont val="Times New Roman"/>
        <charset val="134"/>
      </rPr>
      <t>≥3</t>
    </r>
    <r>
      <rPr>
        <sz val="7"/>
        <color rgb="FF000000"/>
        <rFont val="仿宋"/>
        <charset val="134"/>
      </rPr>
      <t>项，地方标准</t>
    </r>
    <r>
      <rPr>
        <sz val="7"/>
        <color rgb="FF000000"/>
        <rFont val="Times New Roman"/>
        <charset val="134"/>
      </rPr>
      <t>≥5</t>
    </r>
    <r>
      <rPr>
        <sz val="7"/>
        <color rgb="FF000000"/>
        <rFont val="仿宋"/>
        <charset val="134"/>
      </rPr>
      <t>项，企业标准</t>
    </r>
    <r>
      <rPr>
        <sz val="7"/>
        <color rgb="FF000000"/>
        <rFont val="Times New Roman"/>
        <charset val="134"/>
      </rPr>
      <t>≥300</t>
    </r>
    <r>
      <rPr>
        <sz val="7"/>
        <color rgb="FF000000"/>
        <rFont val="仿宋"/>
        <charset val="134"/>
      </rPr>
      <t>项</t>
    </r>
  </si>
  <si>
    <r>
      <rPr>
        <sz val="7"/>
        <color rgb="FF000000"/>
        <rFont val="仿宋"/>
        <charset val="134"/>
      </rPr>
      <t>项</t>
    </r>
  </si>
  <si>
    <t>反映主导参与制定国家标准项目完成数、地方标准项完成数、企业标准完成数。</t>
  </si>
  <si>
    <t>强检计量器具总量</t>
  </si>
  <si>
    <t>≥18</t>
  </si>
  <si>
    <r>
      <rPr>
        <sz val="7"/>
        <color rgb="FF000000"/>
        <rFont val="仿宋"/>
        <charset val="134"/>
      </rPr>
      <t>万台（件）</t>
    </r>
  </si>
  <si>
    <t>反映全市强检计量器具总量情况。</t>
  </si>
  <si>
    <t>力争全市新增地理标志数量</t>
  </si>
  <si>
    <t>反映力争全市新增地理标志数量</t>
  </si>
  <si>
    <t>创建专利侵权纠纷行政裁决庭数量</t>
  </si>
  <si>
    <t>反映完成创建专利侵权纠纷行政裁决庭数量。</t>
  </si>
  <si>
    <t>产商品抽查批次</t>
  </si>
  <si>
    <t>≥1000</t>
  </si>
  <si>
    <r>
      <rPr>
        <sz val="7"/>
        <color rgb="FF000000"/>
        <rFont val="仿宋"/>
        <charset val="134"/>
      </rPr>
      <t>批次</t>
    </r>
  </si>
  <si>
    <t>反映完成产商品抽查批次数。</t>
  </si>
  <si>
    <t>举办各类培训期数</t>
  </si>
  <si>
    <t>≥11</t>
  </si>
  <si>
    <t>反映组织业务培训期数。</t>
  </si>
  <si>
    <t>打击传销、规范直销及反垄断专项整治行动次数</t>
  </si>
  <si>
    <t>反映开展专项行动次数。</t>
  </si>
  <si>
    <t>查处重大违法案件数</t>
  </si>
  <si>
    <t>反映查出违法案件数量。</t>
  </si>
  <si>
    <t>反映市场主体年报双随机抽查比率。</t>
  </si>
  <si>
    <t>市场主体年报按比例抽查完成率</t>
  </si>
  <si>
    <t>反映市场主体年报双随机抽查完成率。</t>
  </si>
  <si>
    <t>医疗器械企业、药品生产企业检查数</t>
  </si>
  <si>
    <t>≥116</t>
  </si>
  <si>
    <t>反映检查医疗器械企业、药品生产企业检查数。</t>
  </si>
  <si>
    <t>药械化抽检批次</t>
  </si>
  <si>
    <t>≥238</t>
  </si>
  <si>
    <t>反映药协化抽检批次数。</t>
  </si>
  <si>
    <t>组织开展质量月、消费维权等活动等次数</t>
  </si>
  <si>
    <t>反映开展相关活动次数。</t>
  </si>
  <si>
    <t>广告监测报告期数、累计监测完成数量</t>
  </si>
  <si>
    <r>
      <rPr>
        <sz val="7"/>
        <color rgb="FF000000"/>
        <rFont val="Times New Roman"/>
        <charset val="134"/>
      </rPr>
      <t>≥2</t>
    </r>
    <r>
      <rPr>
        <sz val="7"/>
        <color rgb="FF000000"/>
        <rFont val="仿宋"/>
        <charset val="134"/>
      </rPr>
      <t>，</t>
    </r>
    <r>
      <rPr>
        <sz val="7"/>
        <color rgb="FF000000"/>
        <rFont val="Times New Roman"/>
        <charset val="134"/>
      </rPr>
      <t>≥5000</t>
    </r>
  </si>
  <si>
    <r>
      <rPr>
        <sz val="7"/>
        <color rgb="FF000000"/>
        <rFont val="仿宋"/>
        <charset val="134"/>
      </rPr>
      <t>期，次</t>
    </r>
  </si>
  <si>
    <t>反映出具广告监测报告期数及累计完成数。</t>
  </si>
  <si>
    <t>开展网络市场监测完成数量并出具报告频次</t>
  </si>
  <si>
    <t>反映网络市场监测情况。</t>
  </si>
  <si>
    <t>反映组织开展合同格式条款整治行动次数。</t>
  </si>
  <si>
    <r>
      <rPr>
        <sz val="7"/>
        <rFont val="SimSun"/>
        <charset val="134"/>
      </rPr>
      <t>质量指标</t>
    </r>
  </si>
  <si>
    <t>抽检完成率</t>
  </si>
  <si>
    <t>反映抽检完成比率。</t>
  </si>
  <si>
    <t>反映检品抽样质量规范比率。</t>
  </si>
  <si>
    <t>反映不合格产品处置比率</t>
  </si>
  <si>
    <t>知识产权专项资金资助精准率</t>
  </si>
  <si>
    <t>反映知识产权专项资金资助精准比率。</t>
  </si>
  <si>
    <t>创城工作知晓率及支持率</t>
  </si>
  <si>
    <t>反映创城工作知晓比率及支持比率</t>
  </si>
  <si>
    <t>食品安全工作通报</t>
  </si>
  <si>
    <t>反映发布食品安全工作通报期数。</t>
  </si>
  <si>
    <r>
      <rPr>
        <sz val="7"/>
        <rFont val="宋体"/>
        <charset val="134"/>
      </rPr>
      <t>“</t>
    </r>
    <r>
      <rPr>
        <sz val="7"/>
        <color rgb="FF000000"/>
        <rFont val="宋体"/>
        <charset val="134"/>
      </rPr>
      <t>湖南省知识产权建设强县”复核数量</t>
    </r>
  </si>
  <si>
    <t>反映“湖南省知识产权建设强县”复核数量。</t>
  </si>
  <si>
    <t>申报省地理标志保护示范区</t>
  </si>
  <si>
    <t>反映申报省地理标志保护示范区数量。</t>
  </si>
  <si>
    <t>案件办理程序合法性</t>
  </si>
  <si>
    <t>反映案件办理程序合法性。</t>
  </si>
  <si>
    <t>反映查处案件处置率、查处案件完成率。</t>
  </si>
  <si>
    <t>双随机抽查公示率</t>
  </si>
  <si>
    <t>反映双随机抽查公示比率。</t>
  </si>
  <si>
    <t>反映药械化不良反应监测审核评价比率。</t>
  </si>
  <si>
    <t>反映接受消费咨询，受理消费投诉调解比率。</t>
  </si>
  <si>
    <t>反映投诉举报回访比率。</t>
  </si>
  <si>
    <r>
      <rPr>
        <sz val="7"/>
        <rFont val="Times New Roman"/>
        <charset val="134"/>
      </rPr>
      <t xml:space="preserve"> </t>
    </r>
    <r>
      <rPr>
        <sz val="7"/>
        <rFont val="SimSun"/>
        <charset val="134"/>
      </rPr>
      <t>时效指标</t>
    </r>
  </si>
  <si>
    <r>
      <rPr>
        <sz val="7"/>
        <color rgb="FF000000"/>
        <rFont val="Times New Roman"/>
        <charset val="134"/>
      </rPr>
      <t>≤7</t>
    </r>
    <r>
      <rPr>
        <sz val="7"/>
        <color rgb="FF000000"/>
        <rFont val="仿宋"/>
        <charset val="134"/>
      </rPr>
      <t>天</t>
    </r>
  </si>
  <si>
    <r>
      <rPr>
        <sz val="7"/>
        <color rgb="FF000000"/>
        <rFont val="仿宋"/>
        <charset val="134"/>
      </rPr>
      <t>天</t>
    </r>
  </si>
  <si>
    <t>反映消费者投诉举报受理工作完成时间。</t>
  </si>
  <si>
    <t>各项工作完成及时率</t>
  </si>
  <si>
    <r>
      <rPr>
        <sz val="7"/>
        <color rgb="FF000000"/>
        <rFont val="Times New Roman"/>
        <charset val="134"/>
      </rPr>
      <t>2022</t>
    </r>
    <r>
      <rPr>
        <sz val="7"/>
        <color rgb="FF000000"/>
        <rFont val="仿宋"/>
        <charset val="134"/>
      </rPr>
      <t>年</t>
    </r>
    <r>
      <rPr>
        <sz val="7"/>
        <color rgb="FF000000"/>
        <rFont val="Times New Roman"/>
        <charset val="134"/>
      </rPr>
      <t>12</t>
    </r>
    <r>
      <rPr>
        <sz val="7"/>
        <color rgb="FF000000"/>
        <rFont val="仿宋"/>
        <charset val="134"/>
      </rPr>
      <t>月</t>
    </r>
    <r>
      <rPr>
        <sz val="7"/>
        <color rgb="FF000000"/>
        <rFont val="Times New Roman"/>
        <charset val="134"/>
      </rPr>
      <t>31</t>
    </r>
    <r>
      <rPr>
        <sz val="7"/>
        <color rgb="FF000000"/>
        <rFont val="仿宋"/>
        <charset val="134"/>
      </rPr>
      <t>日前</t>
    </r>
  </si>
  <si>
    <r>
      <rPr>
        <sz val="7"/>
        <color rgb="FF000000"/>
        <rFont val="仿宋"/>
        <charset val="134"/>
      </rPr>
      <t>日期</t>
    </r>
  </si>
  <si>
    <t>反映工作完成时间。</t>
  </si>
  <si>
    <r>
      <rPr>
        <sz val="7"/>
        <rFont val="SimSun"/>
        <charset val="134"/>
      </rPr>
      <t>成本指标</t>
    </r>
  </si>
  <si>
    <t>反映按期完成相关工作成本</t>
  </si>
  <si>
    <t>≤9432</t>
  </si>
  <si>
    <t>各项工作成本控制额。</t>
  </si>
  <si>
    <r>
      <rPr>
        <sz val="7"/>
        <rFont val="SimSun"/>
        <charset val="134"/>
      </rPr>
      <t>效益指标</t>
    </r>
    <r>
      <rPr>
        <sz val="7"/>
        <rFont val="Times New Roman"/>
        <charset val="134"/>
      </rPr>
      <t xml:space="preserve"> </t>
    </r>
  </si>
  <si>
    <r>
      <rPr>
        <sz val="7"/>
        <rFont val="SimSun"/>
        <charset val="134"/>
      </rPr>
      <t>经济效益指标</t>
    </r>
  </si>
  <si>
    <r>
      <rPr>
        <sz val="7"/>
        <rFont val="SimSun"/>
        <charset val="134"/>
      </rPr>
      <t>定量</t>
    </r>
  </si>
  <si>
    <t>反映专利技术成果转化比率。</t>
  </si>
  <si>
    <r>
      <rPr>
        <sz val="7"/>
        <rFont val="SimSun"/>
        <charset val="134"/>
      </rPr>
      <t>社会效益指标</t>
    </r>
  </si>
  <si>
    <t>重大产品质量、重大服务质量、重大药品、重大食品安全事件发生数</t>
  </si>
  <si>
    <r>
      <rPr>
        <sz val="7"/>
        <rFont val="SimSun"/>
        <charset val="134"/>
      </rPr>
      <t>次</t>
    </r>
  </si>
  <si>
    <t>反映重大事件发生次数。</t>
  </si>
  <si>
    <t>≥70%</t>
  </si>
  <si>
    <t>反映地理标志使用比率。</t>
  </si>
  <si>
    <t>企业开办时间</t>
  </si>
  <si>
    <r>
      <rPr>
        <sz val="7"/>
        <color rgb="FF000000"/>
        <rFont val="Times New Roman"/>
        <charset val="134"/>
      </rPr>
      <t>≤3</t>
    </r>
    <r>
      <rPr>
        <sz val="7"/>
        <color rgb="FF000000"/>
        <rFont val="仿宋"/>
        <charset val="134"/>
      </rPr>
      <t>天</t>
    </r>
  </si>
  <si>
    <r>
      <rPr>
        <sz val="7"/>
        <rFont val="SimSun"/>
        <charset val="134"/>
      </rPr>
      <t>天</t>
    </r>
  </si>
  <si>
    <t>反映企业开办时间。</t>
  </si>
  <si>
    <r>
      <rPr>
        <sz val="7"/>
        <color rgb="FF000000"/>
        <rFont val="仿宋"/>
        <charset val="134"/>
      </rPr>
      <t>逐步提高</t>
    </r>
  </si>
  <si>
    <r>
      <rPr>
        <sz val="7"/>
        <rFont val="SimSun"/>
        <charset val="134"/>
      </rPr>
      <t>提高</t>
    </r>
  </si>
  <si>
    <t>反映企业自主年报意识情况。</t>
  </si>
  <si>
    <t>推进部门联合“双随机、一公开”监管常态化，提高政府监管合力和效能</t>
  </si>
  <si>
    <r>
      <rPr>
        <sz val="7"/>
        <color rgb="FF000000"/>
        <rFont val="仿宋"/>
        <charset val="134"/>
      </rPr>
      <t>不断提高</t>
    </r>
  </si>
  <si>
    <t>反映推进部门联合“双随机、一公开”监管常态化，提高政府监管合力和效能情况。</t>
  </si>
  <si>
    <r>
      <rPr>
        <sz val="7"/>
        <rFont val="宋体"/>
        <charset val="134"/>
      </rPr>
      <t>“</t>
    </r>
    <r>
      <rPr>
        <sz val="7"/>
        <color rgb="FF000000"/>
        <rFont val="宋体"/>
        <charset val="134"/>
      </rPr>
      <t>两个党建”一起抓，不断提高党员政治觉悟和政治能力</t>
    </r>
  </si>
  <si>
    <t>反映“两个党建”一起抓，不断提高党员政治觉悟和政治能力情况。</t>
  </si>
  <si>
    <r>
      <rPr>
        <sz val="7"/>
        <rFont val="SimSun"/>
        <charset val="134"/>
      </rPr>
      <t>生态效益指标</t>
    </r>
  </si>
  <si>
    <r>
      <rPr>
        <sz val="7"/>
        <rFont val="Times New Roman"/>
        <charset val="134"/>
      </rPr>
      <t xml:space="preserve"> </t>
    </r>
    <r>
      <rPr>
        <sz val="7"/>
        <rFont val="SimSun"/>
        <charset val="134"/>
      </rPr>
      <t>可持续影响指标</t>
    </r>
  </si>
  <si>
    <r>
      <rPr>
        <sz val="7"/>
        <rFont val="SimSun"/>
        <charset val="134"/>
      </rPr>
      <t>满意度指标</t>
    </r>
  </si>
  <si>
    <r>
      <rPr>
        <sz val="7"/>
        <rFont val="SimSun"/>
        <charset val="134"/>
      </rPr>
      <t>服务对象满意度指标</t>
    </r>
  </si>
  <si>
    <t>反映群众对食品安全满意度。</t>
  </si>
  <si>
    <t>社会公众对产品质量、特种设备安全、药械化、打击传销等监管满意度</t>
  </si>
  <si>
    <t>反映社会公众对产品质量、特种设备安全、药械化、打击传销等监管满意度。</t>
  </si>
  <si>
    <t>知识产权权利人满意度、 社会公众对知识产权保护工作满意度</t>
  </si>
  <si>
    <t>反映知识产权权利人满意度、 社会公众对知识产权保护工作满意度。</t>
  </si>
  <si>
    <r>
      <rPr>
        <sz val="7"/>
        <rFont val="SimSun"/>
        <charset val="134"/>
      </rPr>
      <t>常德市纤维质量监测中心</t>
    </r>
  </si>
  <si>
    <r>
      <rPr>
        <sz val="7"/>
        <rFont val="Times New Roman"/>
        <charset val="134"/>
      </rPr>
      <t>1</t>
    </r>
    <r>
      <rPr>
        <sz val="7"/>
        <rFont val="SimSun"/>
        <charset val="134"/>
      </rPr>
      <t>、突出实验室能力提升和检验人才培养，公正高效的完成年度各项检验任务；</t>
    </r>
    <r>
      <rPr>
        <sz val="7"/>
        <rFont val="Times New Roman"/>
        <charset val="134"/>
      </rPr>
      <t>2</t>
    </r>
    <r>
      <rPr>
        <sz val="7"/>
        <rFont val="SimSun"/>
        <charset val="134"/>
      </rPr>
      <t>、监督抽查工作公开透明，保障纤维市场有序健康运行；</t>
    </r>
    <r>
      <rPr>
        <sz val="7"/>
        <rFont val="Times New Roman"/>
        <charset val="134"/>
      </rPr>
      <t>3</t>
    </r>
    <r>
      <rPr>
        <sz val="7"/>
        <rFont val="SimSun"/>
        <charset val="134"/>
      </rPr>
      <t>、推行</t>
    </r>
    <r>
      <rPr>
        <sz val="7"/>
        <rFont val="Times New Roman"/>
        <charset val="134"/>
      </rPr>
      <t>“</t>
    </r>
    <r>
      <rPr>
        <sz val="7"/>
        <rFont val="SimSun"/>
        <charset val="134"/>
      </rPr>
      <t>优质服务行</t>
    </r>
    <r>
      <rPr>
        <sz val="7"/>
        <rFont val="Times New Roman"/>
        <charset val="134"/>
      </rPr>
      <t>”</t>
    </r>
    <r>
      <rPr>
        <sz val="7"/>
        <rFont val="SimSun"/>
        <charset val="134"/>
      </rPr>
      <t>活动，所有检测项目实行免费检测，减少减轻企业的经济负担，优质地服务企业。</t>
    </r>
    <r>
      <rPr>
        <sz val="7"/>
        <rFont val="Times New Roman"/>
        <charset val="134"/>
      </rPr>
      <t xml:space="preserve">  </t>
    </r>
  </si>
  <si>
    <r>
      <rPr>
        <sz val="7"/>
        <rFont val="SimSun"/>
        <charset val="134"/>
      </rPr>
      <t>数量指标</t>
    </r>
  </si>
  <si>
    <t>完成国家中纤中心下达新疆监管棉入库现场检验任务</t>
  </si>
  <si>
    <r>
      <rPr>
        <sz val="7"/>
        <rFont val="SimSun"/>
        <charset val="134"/>
      </rPr>
      <t>完成国家任务批次数</t>
    </r>
  </si>
  <si>
    <r>
      <rPr>
        <sz val="7"/>
        <rFont val="SimSun"/>
        <charset val="134"/>
      </rPr>
      <t>批次</t>
    </r>
  </si>
  <si>
    <t>反映完成国家中纤中心下达新疆监管棉入库现场检验任务</t>
  </si>
  <si>
    <t>完成经营性精干麻公检批次</t>
  </si>
  <si>
    <t>≥20</t>
  </si>
  <si>
    <t>反映完成经营性精干麻公检批次</t>
  </si>
  <si>
    <t>完成企业纤维制品免费委检</t>
  </si>
  <si>
    <t>≥140</t>
  </si>
  <si>
    <t>反映完成企业纤维制品免费委检</t>
  </si>
  <si>
    <t>对完成的公检任务进行抽检</t>
  </si>
  <si>
    <r>
      <rPr>
        <sz val="7"/>
        <rFont val="Times New Roman"/>
        <charset val="134"/>
      </rPr>
      <t>95%</t>
    </r>
    <r>
      <rPr>
        <sz val="7"/>
        <rFont val="SimSun"/>
        <charset val="134"/>
      </rPr>
      <t>以上</t>
    </r>
  </si>
  <si>
    <r>
      <rPr>
        <sz val="7"/>
        <rFont val="SimSun"/>
        <charset val="134"/>
      </rPr>
      <t>百分比</t>
    </r>
  </si>
  <si>
    <t>相符率</t>
  </si>
  <si>
    <t>棉花检验批次完成率</t>
  </si>
  <si>
    <t>反映棉花检验批次完成率</t>
  </si>
  <si>
    <r>
      <rPr>
        <sz val="7"/>
        <rFont val="SimSun"/>
        <charset val="134"/>
      </rPr>
      <t>时效指标</t>
    </r>
  </si>
  <si>
    <r>
      <rPr>
        <sz val="7"/>
        <rFont val="Times New Roman"/>
        <charset val="134"/>
      </rPr>
      <t>2022</t>
    </r>
    <r>
      <rPr>
        <sz val="7"/>
        <rFont val="SimSun"/>
        <charset val="134"/>
      </rPr>
      <t>年</t>
    </r>
    <r>
      <rPr>
        <sz val="7"/>
        <rFont val="Times New Roman"/>
        <charset val="134"/>
      </rPr>
      <t>12</t>
    </r>
    <r>
      <rPr>
        <sz val="7"/>
        <rFont val="SimSun"/>
        <charset val="134"/>
      </rPr>
      <t>月前</t>
    </r>
  </si>
  <si>
    <t>≤218.45</t>
  </si>
  <si>
    <r>
      <rPr>
        <sz val="7"/>
        <rFont val="SimSun"/>
        <charset val="134"/>
      </rPr>
      <t>万元</t>
    </r>
  </si>
  <si>
    <t>不超过预算总成本</t>
  </si>
  <si>
    <r>
      <rPr>
        <sz val="7"/>
        <rFont val="SimSun"/>
        <charset val="134"/>
      </rPr>
      <t>效益指标</t>
    </r>
  </si>
  <si>
    <t>节约企业检验成本</t>
  </si>
  <si>
    <r>
      <rPr>
        <sz val="7"/>
        <rFont val="Times New Roman"/>
        <charset val="134"/>
      </rPr>
      <t>≥20</t>
    </r>
    <r>
      <rPr>
        <sz val="7"/>
        <rFont val="仿宋"/>
        <charset val="134"/>
      </rPr>
      <t>万元</t>
    </r>
  </si>
  <si>
    <t>委托检验费全免，为企业节约经济成本</t>
  </si>
  <si>
    <t>为市场质量监督管理部门对纺织行业的规范管理提供技术支撑，从而更好地保障消费者权益</t>
  </si>
  <si>
    <r>
      <rPr>
        <sz val="7"/>
        <rFont val="SimSun"/>
        <charset val="134"/>
      </rPr>
      <t>定性</t>
    </r>
  </si>
  <si>
    <r>
      <rPr>
        <sz val="7"/>
        <rFont val="SimSun"/>
        <charset val="134"/>
      </rPr>
      <t>更好地保障消费者权益</t>
    </r>
  </si>
  <si>
    <t>反映为市场质量监督管理部门对纺织行业的规范管理提供技术支撑，从而更好地保障消费者权益</t>
  </si>
  <si>
    <r>
      <rPr>
        <sz val="7"/>
        <rFont val="宋体"/>
        <charset val="134"/>
      </rPr>
      <t>生态效益指标</t>
    </r>
  </si>
  <si>
    <r>
      <rPr>
        <sz val="7"/>
        <rFont val="SimSun"/>
        <charset val="134"/>
      </rPr>
      <t>社会公众或服务对象满意度</t>
    </r>
  </si>
  <si>
    <t>棉花检验服务企业满意度</t>
  </si>
  <si>
    <t>反映棉花检验服务企业满意度</t>
  </si>
  <si>
    <r>
      <rPr>
        <sz val="7"/>
        <rFont val="SimSun"/>
        <charset val="134"/>
      </rPr>
      <t>常德市产商品质量监督检验所</t>
    </r>
  </si>
  <si>
    <r>
      <rPr>
        <sz val="7"/>
        <rFont val="SimSun"/>
        <charset val="134"/>
      </rPr>
      <t>目标</t>
    </r>
    <r>
      <rPr>
        <sz val="7"/>
        <rFont val="Times New Roman"/>
        <charset val="134"/>
      </rPr>
      <t>1</t>
    </r>
    <r>
      <rPr>
        <sz val="7"/>
        <rFont val="SimSun"/>
        <charset val="134"/>
      </rPr>
      <t>：夯实基础，增强能力，提升检验检测技术水平，落实</t>
    </r>
    <r>
      <rPr>
        <sz val="7"/>
        <rFont val="Times New Roman"/>
        <charset val="134"/>
      </rPr>
      <t>“</t>
    </r>
    <r>
      <rPr>
        <sz val="7"/>
        <rFont val="SimSun"/>
        <charset val="134"/>
      </rPr>
      <t>三高四新</t>
    </r>
    <r>
      <rPr>
        <sz val="7"/>
        <rFont val="Times New Roman"/>
        <charset val="134"/>
      </rPr>
      <t>”</t>
    </r>
    <r>
      <rPr>
        <sz val="7"/>
        <rFont val="SimSun"/>
        <charset val="134"/>
      </rPr>
      <t>战略，为</t>
    </r>
    <r>
      <rPr>
        <sz val="7"/>
        <rFont val="Times New Roman"/>
        <charset val="134"/>
      </rPr>
      <t>“</t>
    </r>
    <r>
      <rPr>
        <sz val="7"/>
        <rFont val="SimSun"/>
        <charset val="134"/>
      </rPr>
      <t>新常德</t>
    </r>
    <r>
      <rPr>
        <sz val="7"/>
        <rFont val="Times New Roman"/>
        <charset val="134"/>
      </rPr>
      <t>”</t>
    </r>
    <r>
      <rPr>
        <sz val="7"/>
        <rFont val="SimSun"/>
        <charset val="134"/>
      </rPr>
      <t>建设作出积极贡献；</t>
    </r>
    <r>
      <rPr>
        <sz val="7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</t>
    </r>
    <r>
      <rPr>
        <sz val="7"/>
        <rFont val="SimSun"/>
        <charset val="134"/>
      </rPr>
      <t>目标</t>
    </r>
    <r>
      <rPr>
        <sz val="7"/>
        <rFont val="Times New Roman"/>
        <charset val="134"/>
      </rPr>
      <t xml:space="preserve">2: </t>
    </r>
    <r>
      <rPr>
        <sz val="7"/>
        <rFont val="SimSun"/>
        <charset val="134"/>
      </rPr>
      <t>为社会提供产品质量的咨询和检测服务；</t>
    </r>
    <r>
      <rPr>
        <sz val="7"/>
        <rFont val="Times New Roman"/>
        <charset val="134"/>
      </rPr>
      <t xml:space="preserve">                                                                                                                                                        </t>
    </r>
    <r>
      <rPr>
        <sz val="7"/>
        <rFont val="SimSun"/>
        <charset val="134"/>
      </rPr>
      <t>目标</t>
    </r>
    <r>
      <rPr>
        <sz val="7"/>
        <rFont val="Times New Roman"/>
        <charset val="134"/>
      </rPr>
      <t>3</t>
    </r>
    <r>
      <rPr>
        <sz val="7"/>
        <rFont val="SimSun"/>
        <charset val="134"/>
      </rPr>
      <t>：提升区域内企业产品质量，优化产品结构。</t>
    </r>
  </si>
  <si>
    <t>产商品监督抽检及委托检验</t>
  </si>
  <si>
    <t>≥3000</t>
  </si>
  <si>
    <t>反映全年完成产商品监督抽检批次及委托检验批次</t>
  </si>
  <si>
    <r>
      <rPr>
        <sz val="7"/>
        <rFont val="SimSun"/>
        <charset val="134"/>
      </rPr>
      <t>篇</t>
    </r>
  </si>
  <si>
    <t>反映为“三高四新”提供技术保障，撰写年度产品质量分析报告篇数</t>
  </si>
  <si>
    <r>
      <rPr>
        <sz val="7"/>
        <rFont val="Times New Roman"/>
        <charset val="134"/>
      </rPr>
      <t xml:space="preserve"> </t>
    </r>
    <r>
      <rPr>
        <sz val="7"/>
        <rFont val="SimSun"/>
        <charset val="134"/>
      </rPr>
      <t>质量指标</t>
    </r>
  </si>
  <si>
    <r>
      <rPr>
        <sz val="7"/>
        <rFont val="SimSun"/>
        <charset val="134"/>
      </rPr>
      <t>不大于</t>
    </r>
    <r>
      <rPr>
        <sz val="7"/>
        <rFont val="Times New Roman"/>
        <charset val="134"/>
      </rPr>
      <t>5‰</t>
    </r>
  </si>
  <si>
    <t>‰</t>
  </si>
  <si>
    <t>反映出具检验报告年度差错率</t>
  </si>
  <si>
    <r>
      <rPr>
        <sz val="7"/>
        <rFont val="SimSun"/>
        <charset val="134"/>
      </rPr>
      <t>不低于</t>
    </r>
    <r>
      <rPr>
        <sz val="7"/>
        <rFont val="Times New Roman"/>
        <charset val="134"/>
      </rPr>
      <t>95%</t>
    </r>
  </si>
  <si>
    <r>
      <rPr>
        <sz val="7"/>
        <rFont val="Times New Roman"/>
        <charset val="134"/>
      </rPr>
      <t>≤379.78</t>
    </r>
    <r>
      <rPr>
        <sz val="7"/>
        <rFont val="SimSun"/>
        <charset val="134"/>
      </rPr>
      <t>万元</t>
    </r>
  </si>
  <si>
    <t>市本级预算基本支出成本控制金额</t>
  </si>
  <si>
    <r>
      <rPr>
        <sz val="7"/>
        <rFont val="Times New Roman"/>
        <charset val="134"/>
      </rPr>
      <t>≤126</t>
    </r>
    <r>
      <rPr>
        <sz val="7"/>
        <rFont val="SimSun"/>
        <charset val="134"/>
      </rPr>
      <t>万元</t>
    </r>
  </si>
  <si>
    <t>市本级预算项目支出成本控制金额</t>
  </si>
  <si>
    <t>非税收入</t>
  </si>
  <si>
    <r>
      <rPr>
        <sz val="7"/>
        <rFont val="Times New Roman"/>
        <charset val="134"/>
      </rPr>
      <t>40</t>
    </r>
    <r>
      <rPr>
        <sz val="7"/>
        <rFont val="SimSun"/>
        <charset val="134"/>
      </rPr>
      <t>万元</t>
    </r>
  </si>
  <si>
    <t>全年委托检验收费收入</t>
  </si>
  <si>
    <t>减免费用</t>
  </si>
  <si>
    <t>全年计划为社会减免检验费用</t>
  </si>
  <si>
    <r>
      <rPr>
        <sz val="7"/>
        <rFont val="SimSun"/>
        <charset val="134"/>
      </rPr>
      <t>提升，防范</t>
    </r>
  </si>
  <si>
    <t>废弃物处理率</t>
  </si>
  <si>
    <t>反映检验检测过程中废弃物的处理率</t>
  </si>
  <si>
    <t>≥98%</t>
  </si>
  <si>
    <r>
      <rPr>
        <sz val="7"/>
        <rFont val="SimSun"/>
        <charset val="134"/>
      </rPr>
      <t>常德市计量测试检定所</t>
    </r>
  </si>
  <si>
    <r>
      <rPr>
        <sz val="7"/>
        <rFont val="SimSun"/>
        <charset val="134"/>
      </rPr>
      <t>目标</t>
    </r>
    <r>
      <rPr>
        <sz val="7"/>
        <rFont val="Times New Roman"/>
        <charset val="134"/>
      </rPr>
      <t>1</t>
    </r>
    <r>
      <rPr>
        <sz val="7"/>
        <rFont val="SimSun"/>
        <charset val="134"/>
      </rPr>
      <t>：计量强检器具做到应检必检，确保量值溯源准确。目标</t>
    </r>
    <r>
      <rPr>
        <sz val="7"/>
        <rFont val="Times New Roman"/>
        <charset val="134"/>
      </rPr>
      <t>2</t>
    </r>
    <r>
      <rPr>
        <sz val="7"/>
        <rFont val="SimSun"/>
        <charset val="134"/>
      </rPr>
      <t>：委托检测校准项目出具报告及时、公正。</t>
    </r>
  </si>
  <si>
    <t>计量器具检定数量</t>
  </si>
  <si>
    <r>
      <rPr>
        <sz val="7"/>
        <rFont val="SimSun"/>
        <charset val="134"/>
      </rPr>
      <t>台件</t>
    </r>
  </si>
  <si>
    <r>
      <rPr>
        <sz val="7"/>
        <rFont val="SimSun"/>
        <charset val="134"/>
      </rPr>
      <t>百分百</t>
    </r>
  </si>
  <si>
    <r>
      <rPr>
        <sz val="7"/>
        <rFont val="Times New Roman"/>
        <charset val="134"/>
      </rPr>
      <t>2022</t>
    </r>
    <r>
      <rPr>
        <sz val="7"/>
        <rFont val="SimSun"/>
        <charset val="134"/>
      </rPr>
      <t>年</t>
    </r>
    <r>
      <rPr>
        <sz val="7"/>
        <rFont val="Times New Roman"/>
        <charset val="134"/>
      </rPr>
      <t>12</t>
    </r>
    <r>
      <rPr>
        <sz val="7"/>
        <rFont val="SimSun"/>
        <charset val="134"/>
      </rPr>
      <t>月</t>
    </r>
    <r>
      <rPr>
        <sz val="7"/>
        <rFont val="Times New Roman"/>
        <charset val="134"/>
      </rPr>
      <t>31</t>
    </r>
    <r>
      <rPr>
        <sz val="7"/>
        <rFont val="SimSun"/>
        <charset val="134"/>
      </rPr>
      <t>日前</t>
    </r>
  </si>
  <si>
    <r>
      <rPr>
        <sz val="7"/>
        <rFont val="SimSun"/>
        <charset val="134"/>
      </rPr>
      <t>日期</t>
    </r>
  </si>
  <si>
    <t>量值传递</t>
  </si>
  <si>
    <t>量值准确</t>
  </si>
  <si>
    <r>
      <rPr>
        <sz val="7"/>
        <rFont val="SimSun"/>
        <charset val="134"/>
      </rPr>
      <t>常德市食品药品检验所</t>
    </r>
  </si>
  <si>
    <t>完成药品抽检批次</t>
  </si>
  <si>
    <t>≥100</t>
  </si>
  <si>
    <t>反映药品抽检批次</t>
  </si>
  <si>
    <r>
      <rPr>
        <sz val="7"/>
        <rFont val="Times New Roman"/>
        <charset val="134"/>
      </rPr>
      <t>1.</t>
    </r>
    <r>
      <rPr>
        <sz val="7"/>
        <rFont val="SimSun"/>
        <charset val="134"/>
      </rPr>
      <t>按照规定准确、高效的完成药品、化妆品、医疗器械检验任务及三废处理工作；</t>
    </r>
    <r>
      <rPr>
        <sz val="7"/>
        <rFont val="Times New Roman"/>
        <charset val="134"/>
      </rPr>
      <t xml:space="preserve">
2.</t>
    </r>
    <r>
      <rPr>
        <sz val="7"/>
        <rFont val="SimSun"/>
        <charset val="134"/>
      </rPr>
      <t>提高药械化检验人员的业务素养。</t>
    </r>
    <r>
      <rPr>
        <sz val="7"/>
        <rFont val="Times New Roman"/>
        <charset val="134"/>
      </rPr>
      <t xml:space="preserve">                       
</t>
    </r>
  </si>
  <si>
    <t>药品检验人员业务培训</t>
  </si>
  <si>
    <r>
      <rPr>
        <sz val="7"/>
        <rFont val="SimSun"/>
        <charset val="134"/>
      </rPr>
      <t>人</t>
    </r>
  </si>
  <si>
    <t>反映安排药品检验所人员培训情况</t>
  </si>
  <si>
    <t>反映药品、化妆品、医疗器械检验准确率</t>
  </si>
  <si>
    <t>检验任务完成率</t>
  </si>
  <si>
    <t>反映检验任务完成率</t>
  </si>
  <si>
    <t>各项工作任务完成及时率</t>
  </si>
  <si>
    <t>反映各项工作任务完成时间</t>
  </si>
  <si>
    <t>年初预算控制</t>
  </si>
  <si>
    <t>≤740. 74</t>
  </si>
  <si>
    <t>反映不超过预算总数</t>
  </si>
  <si>
    <t>高效、准确的检验工作为药品、医疗器械、化妆品监管工作提供有力的依据，保障市民用药安全</t>
  </si>
  <si>
    <r>
      <rPr>
        <sz val="7"/>
        <rFont val="SimSun"/>
        <charset val="134"/>
      </rPr>
      <t>提供技术保障，保障市民用药安全</t>
    </r>
  </si>
  <si>
    <t>重大药品安全事故发生次数</t>
  </si>
  <si>
    <t>反映重大药品阿全事故发生次数</t>
  </si>
  <si>
    <t>检品废弃物处理率</t>
  </si>
  <si>
    <t>反映抽样检品检测环保三废处理</t>
  </si>
  <si>
    <t>持续提升药械化检测的能力</t>
  </si>
  <si>
    <r>
      <rPr>
        <sz val="7"/>
        <rFont val="SimSun"/>
        <charset val="134"/>
      </rPr>
      <t>不断提升</t>
    </r>
  </si>
  <si>
    <t>药械化检验检测对象满意度</t>
  </si>
  <si>
    <t>≥90</t>
  </si>
  <si>
    <t>分</t>
  </si>
  <si>
    <t>反映药械化检验检测对象满意度</t>
  </si>
  <si>
    <r>
      <rPr>
        <sz val="7"/>
        <rFont val="SimSun"/>
        <charset val="134"/>
      </rPr>
      <t>常德市食品检验所</t>
    </r>
  </si>
  <si>
    <r>
      <rPr>
        <sz val="7"/>
        <rFont val="SimSun"/>
        <charset val="134"/>
      </rPr>
      <t>民以食为天，食以安为先。以贯彻党的十九大精神，严格以省局、市政府的工作要求为指导，按照《食品安全法》、《食品安全法实施条例》等办法，坚持依法、科学、客观、公正的原则，确保全年不出现重大食品安全事故。组织全市范围内专项抽检行动，防范区域性、行业性食品安全事故发生。圆满完成</t>
    </r>
    <r>
      <rPr>
        <sz val="7"/>
        <rFont val="Times New Roman"/>
        <charset val="134"/>
      </rPr>
      <t>2022</t>
    </r>
    <r>
      <rPr>
        <sz val="7"/>
        <rFont val="SimSun"/>
        <charset val="134"/>
      </rPr>
      <t>年市市场监管局下达的食品监督抽检任务。</t>
    </r>
  </si>
  <si>
    <t>食品监督抽检批次</t>
  </si>
  <si>
    <t>市本局下达的食品监督抽检批次（含快检）</t>
  </si>
  <si>
    <t>宣传培训次数</t>
  </si>
  <si>
    <t>培训及宣传次数</t>
  </si>
  <si>
    <t>设备检定批次数</t>
  </si>
  <si>
    <t>保证设备运行正常的检验检定批次</t>
  </si>
  <si>
    <t>三废处理数</t>
  </si>
  <si>
    <t>≥400</t>
  </si>
  <si>
    <r>
      <rPr>
        <sz val="7"/>
        <rFont val="SimSun"/>
        <charset val="134"/>
      </rPr>
      <t>公斤</t>
    </r>
  </si>
  <si>
    <t>检验检测中废液处理数额</t>
  </si>
  <si>
    <t>食品检验过程中的质量规范率</t>
  </si>
  <si>
    <t>食品抽样过程中的质量规范率</t>
  </si>
  <si>
    <t>工作完成及时率</t>
  </si>
  <si>
    <t>各项工作按计划及时完成</t>
  </si>
  <si>
    <t>经济成本控制</t>
  </si>
  <si>
    <r>
      <rPr>
        <sz val="7"/>
        <rFont val="仿宋"/>
        <charset val="134"/>
      </rPr>
      <t>≦</t>
    </r>
    <r>
      <rPr>
        <sz val="7"/>
        <rFont val="Times New Roman"/>
        <charset val="134"/>
      </rPr>
      <t>634.08</t>
    </r>
  </si>
  <si>
    <t>严格按预算执行，控制各项费用开支</t>
  </si>
  <si>
    <t>食品抽检群众知晓率</t>
  </si>
  <si>
    <t>食品抽样及检验行为群众知晓比率</t>
  </si>
  <si>
    <t>食品抽检商家知晓率</t>
  </si>
  <si>
    <t>食品抽样及检验行为商家知晓比率</t>
  </si>
  <si>
    <t>食品安全意识</t>
  </si>
  <si>
    <t>食品食用安全意识</t>
  </si>
  <si>
    <t>抽检样品检测环保三废处理</t>
  </si>
  <si>
    <t>社会公众对抽样、检验服务满意度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</si>
</sst>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indexed="8"/>
      <name val="宋体"/>
      <charset val="1"/>
      <scheme val="minor"/>
    </font>
    <font>
      <sz val="7"/>
      <color indexed="8"/>
      <name val="Times New Roman"/>
      <charset val="1"/>
    </font>
    <font>
      <sz val="7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Times New Roman"/>
      <charset val="134"/>
    </font>
    <font>
      <sz val="7"/>
      <color rgb="FF000000"/>
      <name val="宋体"/>
      <charset val="134"/>
    </font>
    <font>
      <sz val="7"/>
      <color rgb="FF000000"/>
      <name val="Times New Roman"/>
      <charset val="134"/>
    </font>
    <font>
      <sz val="7"/>
      <name val="宋体"/>
      <charset val="134"/>
    </font>
    <font>
      <b/>
      <sz val="9"/>
      <name val="SimSun"/>
      <charset val="134"/>
    </font>
    <font>
      <b/>
      <sz val="7"/>
      <name val="Times New Roman"/>
      <charset val="134"/>
    </font>
    <font>
      <sz val="7"/>
      <name val="SimSun"/>
      <charset val="134"/>
    </font>
    <font>
      <sz val="9"/>
      <color rgb="FF000000"/>
      <name val="仿宋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7"/>
      <color rgb="FF000000"/>
      <name val="仿宋"/>
      <charset val="134"/>
    </font>
    <font>
      <sz val="7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4" fillId="21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38" fillId="15" borderId="22" applyNumberFormat="false" applyAlignment="false" applyProtection="false">
      <alignment vertical="center"/>
    </xf>
    <xf numFmtId="0" fontId="27" fillId="11" borderId="17" applyNumberFormat="false" applyAlignment="false" applyProtection="false">
      <alignment vertical="center"/>
    </xf>
    <xf numFmtId="0" fontId="30" fillId="13" borderId="0" applyNumberFormat="false" applyBorder="false" applyAlignment="false" applyProtection="false">
      <alignment vertical="center"/>
    </xf>
    <xf numFmtId="0" fontId="32" fillId="0" borderId="20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4" fillId="0" borderId="20" applyNumberFormat="false" applyFill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40" fillId="0" borderId="23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36" fillId="0" borderId="2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5" fillId="26" borderId="24" applyNumberFormat="false" applyFon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1" fillId="15" borderId="19" applyNumberForma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42" fillId="33" borderId="19" applyNumberFormat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Alignment="true">
      <alignment horizontal="left"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4" fontId="7" fillId="0" borderId="2" xfId="0" applyNumberFormat="true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4" fontId="7" fillId="0" borderId="3" xfId="0" applyNumberFormat="true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left" vertical="center" wrapText="true"/>
    </xf>
    <xf numFmtId="0" fontId="5" fillId="0" borderId="0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7" fillId="0" borderId="5" xfId="0" applyFont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9" fontId="9" fillId="0" borderId="6" xfId="4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9" fillId="0" borderId="6" xfId="40" applyNumberFormat="true" applyFont="true" applyFill="true" applyBorder="true" applyAlignment="true" applyProtection="true">
      <alignment horizontal="center" vertical="center" wrapText="true"/>
    </xf>
    <xf numFmtId="9" fontId="9" fillId="0" borderId="6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vertical="center" wrapText="true"/>
    </xf>
    <xf numFmtId="0" fontId="8" fillId="0" borderId="6" xfId="0" applyFont="true" applyFill="true" applyBorder="true" applyAlignment="true">
      <alignment horizontal="left" vertical="center" wrapText="true"/>
    </xf>
    <xf numFmtId="0" fontId="7" fillId="0" borderId="7" xfId="0" applyFont="true" applyBorder="true" applyAlignment="true">
      <alignment horizontal="center" vertical="center" wrapText="true"/>
    </xf>
    <xf numFmtId="4" fontId="7" fillId="0" borderId="7" xfId="0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4" fontId="7" fillId="0" borderId="1" xfId="0" applyNumberFormat="true" applyFont="true" applyFill="true" applyBorder="true" applyAlignment="true">
      <alignment vertical="center" wrapText="true"/>
    </xf>
    <xf numFmtId="4" fontId="7" fillId="0" borderId="1" xfId="0" applyNumberFormat="true" applyFont="true" applyBorder="true" applyAlignment="true">
      <alignment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7" fillId="0" borderId="9" xfId="0" applyFont="true" applyBorder="true" applyAlignment="true">
      <alignment horizontal="left" vertical="center" wrapText="true"/>
    </xf>
    <xf numFmtId="0" fontId="7" fillId="0" borderId="10" xfId="0" applyFont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11" xfId="0" applyFont="true" applyFill="true" applyBorder="true" applyAlignment="true">
      <alignment vertical="center" wrapText="true"/>
    </xf>
    <xf numFmtId="0" fontId="7" fillId="0" borderId="12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7" fillId="0" borderId="6" xfId="0" applyFont="true" applyFill="true" applyBorder="true" applyAlignment="true">
      <alignment horizontal="left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7" xfId="0" applyFont="true" applyFill="true" applyBorder="true" applyAlignment="true">
      <alignment horizontal="left" vertical="center" wrapText="true"/>
    </xf>
    <xf numFmtId="0" fontId="7" fillId="0" borderId="8" xfId="0" applyFont="true" applyFill="true" applyBorder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 wrapText="true"/>
    </xf>
    <xf numFmtId="0" fontId="7" fillId="0" borderId="7" xfId="0" applyFont="true" applyBorder="true" applyAlignment="true">
      <alignment horizontal="left" vertical="center" wrapText="true"/>
    </xf>
    <xf numFmtId="0" fontId="7" fillId="0" borderId="3" xfId="0" applyFont="true" applyBorder="true" applyAlignment="true">
      <alignment horizontal="left" vertical="center" wrapText="true"/>
    </xf>
    <xf numFmtId="0" fontId="7" fillId="0" borderId="12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left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9" fontId="7" fillId="0" borderId="1" xfId="0" applyNumberFormat="true" applyFont="true" applyFill="true" applyBorder="true" applyAlignment="true">
      <alignment horizontal="center" vertical="center" wrapText="true"/>
    </xf>
    <xf numFmtId="0" fontId="13" fillId="0" borderId="13" xfId="0" applyFont="true" applyFill="true" applyBorder="true" applyAlignment="true">
      <alignment horizontal="left" vertical="center" wrapText="true"/>
    </xf>
    <xf numFmtId="0" fontId="13" fillId="0" borderId="6" xfId="0" applyFont="true" applyFill="true" applyBorder="true" applyAlignment="true">
      <alignment horizontal="left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13" fillId="0" borderId="7" xfId="0" applyFont="true" applyFill="true" applyBorder="true" applyAlignment="true">
      <alignment horizontal="left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9" fontId="7" fillId="0" borderId="6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left" vertical="center" wrapText="true"/>
    </xf>
    <xf numFmtId="0" fontId="7" fillId="0" borderId="14" xfId="0" applyFont="true" applyFill="true" applyBorder="true" applyAlignment="true">
      <alignment horizontal="center" vertical="center" wrapText="true"/>
    </xf>
    <xf numFmtId="9" fontId="7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4" fillId="0" borderId="6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vertical="center" wrapText="true"/>
    </xf>
    <xf numFmtId="0" fontId="1" fillId="0" borderId="6" xfId="0" applyFont="true" applyFill="true" applyBorder="true">
      <alignment vertical="center"/>
    </xf>
    <xf numFmtId="0" fontId="10" fillId="0" borderId="6" xfId="0" applyFont="true" applyFill="true" applyBorder="true" applyAlignment="true">
      <alignment horizontal="left" vertical="center" wrapText="true"/>
    </xf>
    <xf numFmtId="0" fontId="12" fillId="0" borderId="6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vertical="center" wrapText="true"/>
    </xf>
    <xf numFmtId="0" fontId="10" fillId="0" borderId="7" xfId="0" applyFont="true" applyFill="true" applyBorder="true" applyAlignment="true">
      <alignment horizontal="left" vertical="center" wrapText="true"/>
    </xf>
    <xf numFmtId="0" fontId="9" fillId="0" borderId="15" xfId="0" applyFont="true" applyFill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vertical="center" wrapText="true"/>
    </xf>
    <xf numFmtId="0" fontId="16" fillId="0" borderId="1" xfId="0" applyFont="true" applyBorder="true" applyAlignment="true">
      <alignment horizontal="center" vertical="center" wrapText="true"/>
    </xf>
    <xf numFmtId="4" fontId="6" fillId="0" borderId="1" xfId="0" applyNumberFormat="true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4" fontId="13" fillId="0" borderId="1" xfId="0" applyNumberFormat="true" applyFont="true" applyBorder="true" applyAlignment="true">
      <alignment vertical="center" wrapText="true"/>
    </xf>
    <xf numFmtId="0" fontId="3" fillId="0" borderId="0" xfId="0" applyFont="true" applyBorder="true" applyAlignment="true">
      <alignment horizontal="right"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left" vertical="center" wrapText="true"/>
    </xf>
    <xf numFmtId="0" fontId="6" fillId="0" borderId="12" xfId="0" applyFont="true" applyBorder="true" applyAlignment="true">
      <alignment horizontal="center" vertical="center" wrapText="true"/>
    </xf>
    <xf numFmtId="0" fontId="6" fillId="0" borderId="16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left" vertical="center" wrapText="true"/>
    </xf>
    <xf numFmtId="0" fontId="6" fillId="0" borderId="9" xfId="0" applyFont="true" applyBorder="true" applyAlignment="true">
      <alignment horizontal="center" vertical="center" wrapText="true"/>
    </xf>
    <xf numFmtId="4" fontId="13" fillId="0" borderId="1" xfId="0" applyNumberFormat="true" applyFont="true" applyBorder="true" applyAlignment="true">
      <alignment horizontal="right" vertical="center" wrapText="true"/>
    </xf>
    <xf numFmtId="0" fontId="6" fillId="2" borderId="1" xfId="0" applyFont="true" applyFill="true" applyBorder="true" applyAlignment="true">
      <alignment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vertical="center" wrapText="true"/>
    </xf>
    <xf numFmtId="4" fontId="13" fillId="2" borderId="1" xfId="0" applyNumberFormat="true" applyFont="true" applyFill="true" applyBorder="true" applyAlignment="true">
      <alignment vertical="center" wrapText="true"/>
    </xf>
    <xf numFmtId="0" fontId="3" fillId="0" borderId="1" xfId="0" applyFont="true" applyBorder="true" applyAlignment="true">
      <alignment vertical="center" wrapText="true"/>
    </xf>
    <xf numFmtId="4" fontId="6" fillId="0" borderId="1" xfId="0" applyNumberFormat="true" applyFont="true" applyBorder="true" applyAlignment="true">
      <alignment horizontal="right" vertical="center" wrapText="true"/>
    </xf>
    <xf numFmtId="4" fontId="6" fillId="0" borderId="1" xfId="0" applyNumberFormat="true" applyFont="true" applyFill="true" applyBorder="true" applyAlignment="true">
      <alignment horizontal="right" vertical="center" wrapText="true"/>
    </xf>
    <xf numFmtId="4" fontId="13" fillId="0" borderId="1" xfId="0" applyNumberFormat="true" applyFont="true" applyFill="true" applyBorder="true" applyAlignment="true">
      <alignment horizontal="right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1" fillId="2" borderId="1" xfId="0" applyFont="true" applyFill="true" applyBorder="true" applyAlignment="true">
      <alignment horizontal="left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176" fontId="6" fillId="0" borderId="1" xfId="0" applyNumberFormat="true" applyFont="true" applyBorder="true" applyAlignment="true">
      <alignment horizontal="right" vertical="center" wrapText="true"/>
    </xf>
    <xf numFmtId="176" fontId="13" fillId="0" borderId="1" xfId="0" applyNumberFormat="true" applyFont="true" applyBorder="true" applyAlignment="true">
      <alignment horizontal="right" vertical="center" wrapText="true"/>
    </xf>
    <xf numFmtId="4" fontId="11" fillId="0" borderId="1" xfId="0" applyNumberFormat="true" applyFont="true" applyFill="true" applyBorder="true" applyAlignment="true">
      <alignment horizontal="right" vertical="center" wrapText="true"/>
    </xf>
    <xf numFmtId="4" fontId="3" fillId="0" borderId="1" xfId="0" applyNumberFormat="true" applyFont="true" applyFill="true" applyBorder="true" applyAlignment="true">
      <alignment vertical="center" wrapText="true"/>
    </xf>
    <xf numFmtId="4" fontId="3" fillId="0" borderId="1" xfId="0" applyNumberFormat="true" applyFont="true" applyFill="true" applyBorder="true" applyAlignment="true">
      <alignment horizontal="right" vertical="center" wrapText="true"/>
    </xf>
    <xf numFmtId="0" fontId="16" fillId="0" borderId="0" xfId="0" applyFont="true" applyBorder="true" applyAlignment="true">
      <alignment vertical="center" wrapText="true"/>
    </xf>
    <xf numFmtId="0" fontId="13" fillId="0" borderId="0" xfId="0" applyFont="true" applyBorder="true" applyAlignment="true">
      <alignment vertical="center" wrapText="true"/>
    </xf>
    <xf numFmtId="0" fontId="16" fillId="0" borderId="0" xfId="0" applyFont="true" applyBorder="true" applyAlignment="true">
      <alignment horizontal="right" vertical="center" wrapText="true"/>
    </xf>
    <xf numFmtId="0" fontId="0" fillId="0" borderId="0" xfId="0" applyFill="true">
      <alignment vertical="center"/>
    </xf>
    <xf numFmtId="0" fontId="13" fillId="0" borderId="1" xfId="0" applyFont="true" applyFill="true" applyBorder="true" applyAlignment="true">
      <alignment vertical="center" wrapText="true"/>
    </xf>
    <xf numFmtId="0" fontId="18" fillId="0" borderId="0" xfId="0" applyFont="true">
      <alignment vertical="center"/>
    </xf>
    <xf numFmtId="0" fontId="19" fillId="0" borderId="0" xfId="0" applyFont="true" applyBorder="true" applyAlignment="true">
      <alignment vertical="center" wrapText="true"/>
    </xf>
    <xf numFmtId="4" fontId="6" fillId="2" borderId="1" xfId="0" applyNumberFormat="true" applyFont="true" applyFill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left" vertical="center" wrapText="true"/>
    </xf>
    <xf numFmtId="0" fontId="16" fillId="0" borderId="1" xfId="0" applyFont="true" applyBorder="true" applyAlignment="true">
      <alignment vertical="center" wrapText="true"/>
    </xf>
    <xf numFmtId="4" fontId="16" fillId="0" borderId="1" xfId="0" applyNumberFormat="true" applyFont="true" applyBorder="true" applyAlignment="true">
      <alignment vertical="center" wrapText="true"/>
    </xf>
    <xf numFmtId="0" fontId="16" fillId="2" borderId="1" xfId="0" applyFont="true" applyFill="true" applyBorder="true" applyAlignment="true">
      <alignment horizontal="left" vertical="center" wrapText="true"/>
    </xf>
    <xf numFmtId="4" fontId="16" fillId="2" borderId="1" xfId="0" applyNumberFormat="true" applyFont="true" applyFill="true" applyBorder="true" applyAlignment="true">
      <alignment vertical="center" wrapText="true"/>
    </xf>
    <xf numFmtId="4" fontId="16" fillId="0" borderId="1" xfId="0" applyNumberFormat="true" applyFont="true" applyFill="true" applyBorder="true" applyAlignment="true">
      <alignment vertical="center" wrapText="true"/>
    </xf>
    <xf numFmtId="0" fontId="16" fillId="2" borderId="1" xfId="0" applyFont="true" applyFill="true" applyBorder="true" applyAlignment="true">
      <alignment vertical="center" wrapText="true"/>
    </xf>
    <xf numFmtId="0" fontId="19" fillId="2" borderId="1" xfId="0" applyFont="true" applyFill="true" applyBorder="true" applyAlignment="true">
      <alignment horizontal="left" vertical="center" wrapText="true"/>
    </xf>
    <xf numFmtId="0" fontId="19" fillId="2" borderId="1" xfId="0" applyFont="true" applyFill="true" applyBorder="true" applyAlignment="true">
      <alignment vertical="center" wrapText="true"/>
    </xf>
    <xf numFmtId="4" fontId="19" fillId="2" borderId="1" xfId="0" applyNumberFormat="true" applyFont="true" applyFill="true" applyBorder="true" applyAlignment="true">
      <alignment vertical="center" wrapText="true"/>
    </xf>
    <xf numFmtId="0" fontId="20" fillId="0" borderId="0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21" fillId="0" borderId="1" xfId="0" applyFont="true" applyBorder="true" applyAlignment="true">
      <alignment horizontal="center" vertical="center" wrapText="true"/>
    </xf>
    <xf numFmtId="0" fontId="21" fillId="0" borderId="1" xfId="0" applyFont="true" applyBorder="true" applyAlignment="true">
      <alignment horizontal="left" vertical="center" wrapText="true"/>
    </xf>
    <xf numFmtId="0" fontId="21" fillId="2" borderId="1" xfId="0" applyFont="true" applyFill="true" applyBorder="true" applyAlignment="true">
      <alignment horizontal="left" vertical="center" wrapText="true"/>
    </xf>
    <xf numFmtId="0" fontId="22" fillId="0" borderId="0" xfId="0" applyFont="true" applyBorder="true" applyAlignment="true">
      <alignment horizontal="center" vertical="center" wrapText="true"/>
    </xf>
    <xf numFmtId="0" fontId="20" fillId="0" borderId="0" xfId="0" applyFont="true" applyBorder="true" applyAlignment="true">
      <alignment vertical="center" wrapText="true"/>
    </xf>
    <xf numFmtId="0" fontId="20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O8" sqref="O8"/>
    </sheetView>
  </sheetViews>
  <sheetFormatPr defaultColWidth="9.775" defaultRowHeight="13.5" outlineLevelRow="7"/>
  <cols>
    <col min="1" max="1" width="3.66666666666667" customWidth="true"/>
    <col min="2" max="2" width="3.775" customWidth="true"/>
    <col min="3" max="3" width="4.66666666666667" customWidth="true"/>
    <col min="4" max="4" width="19.2166666666667" customWidth="true"/>
    <col min="5" max="10" width="9.775" customWidth="true"/>
  </cols>
  <sheetData>
    <row r="1" ht="64.05" customHeight="true" spans="1:9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ht="20.4" customHeight="true" spans="1:9">
      <c r="A2" s="87"/>
      <c r="B2" s="87"/>
      <c r="C2" s="87"/>
      <c r="D2" s="87"/>
      <c r="E2" s="87"/>
      <c r="F2" s="87"/>
      <c r="G2" s="87"/>
      <c r="H2" s="87"/>
      <c r="I2" s="87"/>
    </row>
    <row r="3" ht="18.75" customHeight="true" spans="1:9">
      <c r="A3" s="87"/>
      <c r="B3" s="87"/>
      <c r="C3" s="87"/>
      <c r="D3" s="87"/>
      <c r="E3" s="87"/>
      <c r="F3" s="87"/>
      <c r="G3" s="87"/>
      <c r="H3" s="87"/>
      <c r="I3" s="87"/>
    </row>
    <row r="4" ht="37.65" customHeight="true" spans="1:9">
      <c r="A4" s="144"/>
      <c r="B4" s="145"/>
      <c r="C4" s="7"/>
      <c r="D4" s="144" t="s">
        <v>1</v>
      </c>
      <c r="E4" s="145" t="s">
        <v>2</v>
      </c>
      <c r="F4" s="145"/>
      <c r="G4" s="145"/>
      <c r="H4" s="145"/>
      <c r="I4" s="7"/>
    </row>
    <row r="5" ht="113.1" customHeight="true" spans="1:9">
      <c r="A5" s="144"/>
      <c r="B5" s="145"/>
      <c r="C5" s="7"/>
      <c r="D5" s="144" t="s">
        <v>3</v>
      </c>
      <c r="E5" s="145" t="s">
        <v>4</v>
      </c>
      <c r="F5" s="145"/>
      <c r="G5" s="145"/>
      <c r="H5" s="145"/>
      <c r="I5" s="7"/>
    </row>
    <row r="6" ht="14.25" customHeight="true"/>
    <row r="7" ht="14.25" customHeight="true"/>
    <row r="8" ht="14.25" customHeight="true" spans="4:4">
      <c r="D8" s="7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6" topLeftCell="A19" activePane="bottomLeft" state="frozen"/>
      <selection/>
      <selection pane="bottomLeft" activeCell="I46" sqref="I46"/>
    </sheetView>
  </sheetViews>
  <sheetFormatPr defaultColWidth="9.775" defaultRowHeight="13.5" outlineLevelCol="4"/>
  <cols>
    <col min="1" max="1" width="15.8833333333333" customWidth="true"/>
    <col min="2" max="2" width="26.775" customWidth="true"/>
    <col min="3" max="3" width="14.6666666666667" customWidth="true"/>
    <col min="4" max="4" width="18.5583333333333" customWidth="true"/>
    <col min="5" max="5" width="16.4416666666667" customWidth="true"/>
  </cols>
  <sheetData>
    <row r="1" ht="16.5" customHeight="true" spans="1:5">
      <c r="A1" s="7"/>
      <c r="B1" s="7"/>
      <c r="C1" s="7"/>
      <c r="D1" s="7"/>
      <c r="E1" s="93" t="s">
        <v>317</v>
      </c>
    </row>
    <row r="2" ht="35.4" customHeight="true" spans="1:5">
      <c r="A2" s="94" t="s">
        <v>318</v>
      </c>
      <c r="B2" s="94"/>
      <c r="C2" s="94"/>
      <c r="D2" s="94"/>
      <c r="E2" s="94"/>
    </row>
    <row r="3" ht="29.4" customHeight="true" spans="1:5">
      <c r="A3" s="119" t="s">
        <v>319</v>
      </c>
      <c r="B3" s="119"/>
      <c r="C3" s="119"/>
      <c r="D3" s="119"/>
      <c r="E3" s="121" t="s">
        <v>320</v>
      </c>
    </row>
    <row r="4" ht="33.9" customHeight="true" spans="1:5">
      <c r="A4" s="88" t="s">
        <v>321</v>
      </c>
      <c r="B4" s="88"/>
      <c r="C4" s="88" t="s">
        <v>322</v>
      </c>
      <c r="D4" s="88"/>
      <c r="E4" s="88"/>
    </row>
    <row r="5" ht="19.95" customHeight="true" spans="1:5">
      <c r="A5" s="88" t="s">
        <v>323</v>
      </c>
      <c r="B5" s="88" t="s">
        <v>170</v>
      </c>
      <c r="C5" s="88" t="s">
        <v>136</v>
      </c>
      <c r="D5" s="88" t="s">
        <v>289</v>
      </c>
      <c r="E5" s="88" t="s">
        <v>290</v>
      </c>
    </row>
    <row r="6" ht="23.1" customHeight="true" spans="1:5">
      <c r="A6" s="18" t="s">
        <v>324</v>
      </c>
      <c r="B6" s="18" t="s">
        <v>267</v>
      </c>
      <c r="C6" s="114">
        <v>6276.035869</v>
      </c>
      <c r="D6" s="114">
        <v>6276.035869</v>
      </c>
      <c r="E6" s="114"/>
    </row>
    <row r="7" ht="23.1" customHeight="true" spans="1:5">
      <c r="A7" s="74" t="s">
        <v>325</v>
      </c>
      <c r="B7" s="74" t="s">
        <v>326</v>
      </c>
      <c r="C7" s="115">
        <v>1701.4584</v>
      </c>
      <c r="D7" s="115">
        <v>1701.4584</v>
      </c>
      <c r="E7" s="115"/>
    </row>
    <row r="8" ht="23.1" customHeight="true" spans="1:5">
      <c r="A8" s="74" t="s">
        <v>327</v>
      </c>
      <c r="B8" s="74" t="s">
        <v>328</v>
      </c>
      <c r="C8" s="115">
        <v>671.9304</v>
      </c>
      <c r="D8" s="115">
        <v>671.9304</v>
      </c>
      <c r="E8" s="115"/>
    </row>
    <row r="9" ht="23.1" customHeight="true" spans="1:5">
      <c r="A9" s="74" t="s">
        <v>329</v>
      </c>
      <c r="B9" s="74" t="s">
        <v>330</v>
      </c>
      <c r="C9" s="115">
        <v>2074.5703</v>
      </c>
      <c r="D9" s="115">
        <v>2074.5703</v>
      </c>
      <c r="E9" s="115"/>
    </row>
    <row r="10" ht="23.1" customHeight="true" spans="1:5">
      <c r="A10" s="74" t="s">
        <v>331</v>
      </c>
      <c r="B10" s="74" t="s">
        <v>332</v>
      </c>
      <c r="C10" s="115">
        <v>393.2406</v>
      </c>
      <c r="D10" s="115">
        <v>393.2406</v>
      </c>
      <c r="E10" s="115"/>
    </row>
    <row r="11" ht="23.1" customHeight="true" spans="1:5">
      <c r="A11" s="74" t="s">
        <v>333</v>
      </c>
      <c r="B11" s="74" t="s">
        <v>334</v>
      </c>
      <c r="C11" s="115">
        <v>513.127666</v>
      </c>
      <c r="D11" s="115">
        <v>513.127666</v>
      </c>
      <c r="E11" s="115"/>
    </row>
    <row r="12" ht="23.1" customHeight="true" spans="1:5">
      <c r="A12" s="74" t="s">
        <v>335</v>
      </c>
      <c r="B12" s="74" t="s">
        <v>336</v>
      </c>
      <c r="C12" s="115">
        <v>218.662358</v>
      </c>
      <c r="D12" s="115">
        <v>218.662358</v>
      </c>
      <c r="E12" s="115"/>
    </row>
    <row r="13" ht="23.1" customHeight="true" spans="1:5">
      <c r="A13" s="74" t="s">
        <v>337</v>
      </c>
      <c r="B13" s="74" t="s">
        <v>338</v>
      </c>
      <c r="C13" s="115">
        <v>35.462181</v>
      </c>
      <c r="D13" s="115">
        <v>35.462181</v>
      </c>
      <c r="E13" s="115"/>
    </row>
    <row r="14" ht="23.1" customHeight="true" spans="1:5">
      <c r="A14" s="74" t="s">
        <v>339</v>
      </c>
      <c r="B14" s="74" t="s">
        <v>340</v>
      </c>
      <c r="C14" s="115">
        <v>580.943964</v>
      </c>
      <c r="D14" s="115">
        <v>580.943964</v>
      </c>
      <c r="E14" s="115"/>
    </row>
    <row r="15" ht="23.1" customHeight="true" spans="1:5">
      <c r="A15" s="74" t="s">
        <v>341</v>
      </c>
      <c r="B15" s="74" t="s">
        <v>342</v>
      </c>
      <c r="C15" s="115">
        <v>86.64</v>
      </c>
      <c r="D15" s="115">
        <v>86.64</v>
      </c>
      <c r="E15" s="115"/>
    </row>
    <row r="16" ht="23.1" customHeight="true" spans="1:5">
      <c r="A16" s="18" t="s">
        <v>343</v>
      </c>
      <c r="B16" s="18" t="s">
        <v>344</v>
      </c>
      <c r="C16" s="114">
        <v>1437.064</v>
      </c>
      <c r="D16" s="114"/>
      <c r="E16" s="114">
        <v>1437.064</v>
      </c>
    </row>
    <row r="17" ht="23.1" customHeight="true" spans="1:5">
      <c r="A17" s="74" t="s">
        <v>345</v>
      </c>
      <c r="B17" s="74" t="s">
        <v>346</v>
      </c>
      <c r="C17" s="115">
        <v>41.5</v>
      </c>
      <c r="D17" s="115"/>
      <c r="E17" s="115">
        <v>41.5</v>
      </c>
    </row>
    <row r="18" ht="23.1" customHeight="true" spans="1:5">
      <c r="A18" s="74" t="s">
        <v>347</v>
      </c>
      <c r="B18" s="74" t="s">
        <v>348</v>
      </c>
      <c r="C18" s="115">
        <v>18.35</v>
      </c>
      <c r="D18" s="115"/>
      <c r="E18" s="115">
        <v>18.35</v>
      </c>
    </row>
    <row r="19" ht="23.1" customHeight="true" spans="1:5">
      <c r="A19" s="74" t="s">
        <v>349</v>
      </c>
      <c r="B19" s="74" t="s">
        <v>350</v>
      </c>
      <c r="C19" s="115">
        <v>7.85</v>
      </c>
      <c r="D19" s="115"/>
      <c r="E19" s="115">
        <v>7.85</v>
      </c>
    </row>
    <row r="20" ht="23.1" customHeight="true" spans="1:5">
      <c r="A20" s="74" t="s">
        <v>351</v>
      </c>
      <c r="B20" s="74" t="s">
        <v>352</v>
      </c>
      <c r="C20" s="115">
        <v>73.3</v>
      </c>
      <c r="D20" s="115"/>
      <c r="E20" s="115">
        <v>73.3</v>
      </c>
    </row>
    <row r="21" ht="23.1" customHeight="true" spans="1:5">
      <c r="A21" s="74" t="s">
        <v>353</v>
      </c>
      <c r="B21" s="74" t="s">
        <v>354</v>
      </c>
      <c r="C21" s="115">
        <v>16.72</v>
      </c>
      <c r="D21" s="115"/>
      <c r="E21" s="115">
        <v>16.72</v>
      </c>
    </row>
    <row r="22" ht="23.1" customHeight="true" spans="1:5">
      <c r="A22" s="74" t="s">
        <v>355</v>
      </c>
      <c r="B22" s="74" t="s">
        <v>356</v>
      </c>
      <c r="C22" s="115">
        <v>163.59</v>
      </c>
      <c r="D22" s="115"/>
      <c r="E22" s="115">
        <v>163.59</v>
      </c>
    </row>
    <row r="23" ht="23.1" customHeight="true" spans="1:5">
      <c r="A23" s="74" t="s">
        <v>357</v>
      </c>
      <c r="B23" s="74" t="s">
        <v>358</v>
      </c>
      <c r="C23" s="115">
        <v>15.9</v>
      </c>
      <c r="D23" s="115"/>
      <c r="E23" s="115">
        <v>15.9</v>
      </c>
    </row>
    <row r="24" ht="23.1" customHeight="true" spans="1:5">
      <c r="A24" s="74" t="s">
        <v>359</v>
      </c>
      <c r="B24" s="74" t="s">
        <v>360</v>
      </c>
      <c r="C24" s="115">
        <v>54.2</v>
      </c>
      <c r="D24" s="115"/>
      <c r="E24" s="115">
        <v>54.2</v>
      </c>
    </row>
    <row r="25" ht="23.1" customHeight="true" spans="1:5">
      <c r="A25" s="74" t="s">
        <v>361</v>
      </c>
      <c r="B25" s="74" t="s">
        <v>362</v>
      </c>
      <c r="C25" s="115">
        <v>46.4</v>
      </c>
      <c r="D25" s="115"/>
      <c r="E25" s="115">
        <v>46.4</v>
      </c>
    </row>
    <row r="26" ht="23.1" customHeight="true" spans="1:5">
      <c r="A26" s="74" t="s">
        <v>363</v>
      </c>
      <c r="B26" s="74" t="s">
        <v>364</v>
      </c>
      <c r="C26" s="115">
        <v>10</v>
      </c>
      <c r="D26" s="115"/>
      <c r="E26" s="115">
        <v>10</v>
      </c>
    </row>
    <row r="27" ht="23.1" customHeight="true" spans="1:5">
      <c r="A27" s="74" t="s">
        <v>365</v>
      </c>
      <c r="B27" s="74" t="s">
        <v>366</v>
      </c>
      <c r="C27" s="115">
        <v>12.2</v>
      </c>
      <c r="D27" s="115"/>
      <c r="E27" s="115">
        <v>12.2</v>
      </c>
    </row>
    <row r="28" ht="23.1" customHeight="true" spans="1:5">
      <c r="A28" s="74" t="s">
        <v>367</v>
      </c>
      <c r="B28" s="74" t="s">
        <v>368</v>
      </c>
      <c r="C28" s="115">
        <v>14.2</v>
      </c>
      <c r="D28" s="115"/>
      <c r="E28" s="115">
        <v>14.2</v>
      </c>
    </row>
    <row r="29" ht="23.1" customHeight="true" spans="1:5">
      <c r="A29" s="74" t="s">
        <v>369</v>
      </c>
      <c r="B29" s="74" t="s">
        <v>370</v>
      </c>
      <c r="C29" s="115">
        <v>11.9</v>
      </c>
      <c r="D29" s="115"/>
      <c r="E29" s="115">
        <v>11.9</v>
      </c>
    </row>
    <row r="30" ht="23.1" customHeight="true" spans="1:5">
      <c r="A30" s="74" t="s">
        <v>371</v>
      </c>
      <c r="B30" s="74" t="s">
        <v>372</v>
      </c>
      <c r="C30" s="115">
        <v>34.985976</v>
      </c>
      <c r="D30" s="115"/>
      <c r="E30" s="115">
        <v>34.985976</v>
      </c>
    </row>
    <row r="31" ht="23.1" customHeight="true" spans="1:5">
      <c r="A31" s="74" t="s">
        <v>373</v>
      </c>
      <c r="B31" s="74" t="s">
        <v>374</v>
      </c>
      <c r="C31" s="115">
        <v>72.887453</v>
      </c>
      <c r="D31" s="115"/>
      <c r="E31" s="115">
        <v>72.887453</v>
      </c>
    </row>
    <row r="32" ht="23.1" customHeight="true" spans="1:5">
      <c r="A32" s="74" t="s">
        <v>375</v>
      </c>
      <c r="B32" s="74" t="s">
        <v>376</v>
      </c>
      <c r="C32" s="115">
        <v>80.6</v>
      </c>
      <c r="D32" s="115"/>
      <c r="E32" s="115">
        <v>80.6</v>
      </c>
    </row>
    <row r="33" ht="23.1" customHeight="true" spans="1:5">
      <c r="A33" s="74" t="s">
        <v>377</v>
      </c>
      <c r="B33" s="74" t="s">
        <v>378</v>
      </c>
      <c r="C33" s="115">
        <v>270.084</v>
      </c>
      <c r="D33" s="115"/>
      <c r="E33" s="115">
        <v>270.084</v>
      </c>
    </row>
    <row r="34" ht="23.1" customHeight="true" spans="1:5">
      <c r="A34" s="74" t="s">
        <v>379</v>
      </c>
      <c r="B34" s="74" t="s">
        <v>380</v>
      </c>
      <c r="C34" s="115">
        <v>0.01</v>
      </c>
      <c r="D34" s="115"/>
      <c r="E34" s="115">
        <v>0.01</v>
      </c>
    </row>
    <row r="35" ht="23.1" customHeight="true" spans="1:5">
      <c r="A35" s="74" t="s">
        <v>381</v>
      </c>
      <c r="B35" s="74" t="s">
        <v>382</v>
      </c>
      <c r="C35" s="115">
        <v>492.386571</v>
      </c>
      <c r="D35" s="115"/>
      <c r="E35" s="115">
        <v>492.386571</v>
      </c>
    </row>
    <row r="36" ht="23.1" customHeight="true" spans="1:5">
      <c r="A36" s="18" t="s">
        <v>383</v>
      </c>
      <c r="B36" s="18" t="s">
        <v>229</v>
      </c>
      <c r="C36" s="114">
        <v>1335.926044</v>
      </c>
      <c r="D36" s="114">
        <v>1335.926044</v>
      </c>
      <c r="E36" s="114"/>
    </row>
    <row r="37" ht="23.1" customHeight="true" spans="1:5">
      <c r="A37" s="74" t="s">
        <v>384</v>
      </c>
      <c r="B37" s="74" t="s">
        <v>385</v>
      </c>
      <c r="C37" s="115">
        <v>2.99082</v>
      </c>
      <c r="D37" s="115">
        <v>2.99082</v>
      </c>
      <c r="E37" s="115"/>
    </row>
    <row r="38" ht="23.1" customHeight="true" spans="1:5">
      <c r="A38" s="74" t="s">
        <v>386</v>
      </c>
      <c r="B38" s="74" t="s">
        <v>387</v>
      </c>
      <c r="C38" s="115">
        <v>1329.767224</v>
      </c>
      <c r="D38" s="115">
        <v>1329.767224</v>
      </c>
      <c r="E38" s="115"/>
    </row>
    <row r="39" ht="23.1" customHeight="true" spans="1:5">
      <c r="A39" s="74" t="s">
        <v>388</v>
      </c>
      <c r="B39" s="74" t="s">
        <v>389</v>
      </c>
      <c r="C39" s="115">
        <v>3.168</v>
      </c>
      <c r="D39" s="115">
        <v>3.168</v>
      </c>
      <c r="E39" s="115"/>
    </row>
    <row r="40" ht="19.95" customHeight="true" spans="1:5">
      <c r="A40" s="10" t="s">
        <v>136</v>
      </c>
      <c r="B40" s="10"/>
      <c r="C40" s="114">
        <v>9049.025913</v>
      </c>
      <c r="D40" s="114">
        <v>7611.97</v>
      </c>
      <c r="E40" s="114">
        <v>1437.06</v>
      </c>
    </row>
    <row r="41" ht="14.25" customHeight="true" spans="1:5">
      <c r="A41" s="120" t="s">
        <v>390</v>
      </c>
      <c r="B41" s="120"/>
      <c r="C41" s="120"/>
      <c r="D41" s="120"/>
      <c r="E41" s="120"/>
    </row>
  </sheetData>
  <mergeCells count="6">
    <mergeCell ref="A2:E2"/>
    <mergeCell ref="A3:D3"/>
    <mergeCell ref="A4:B4"/>
    <mergeCell ref="C4:E4"/>
    <mergeCell ref="A40:B40"/>
    <mergeCell ref="A41:B41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F40" sqref="F40"/>
    </sheetView>
  </sheetViews>
  <sheetFormatPr defaultColWidth="9.775" defaultRowHeight="13.5"/>
  <cols>
    <col min="1" max="1" width="4.33333333333333" customWidth="true"/>
    <col min="2" max="2" width="4.775" customWidth="true"/>
    <col min="3" max="3" width="5.44166666666667" customWidth="true"/>
    <col min="4" max="4" width="9.66666666666667" customWidth="true"/>
    <col min="5" max="5" width="21.3333333333333" customWidth="true"/>
    <col min="6" max="6" width="13.4416666666667" customWidth="true"/>
    <col min="7" max="7" width="12.4416666666667" customWidth="true"/>
    <col min="8" max="9" width="10.2166666666667" customWidth="true"/>
    <col min="10" max="10" width="9.10833333333333" customWidth="true"/>
    <col min="11" max="11" width="10.2166666666667" customWidth="true"/>
    <col min="12" max="12" width="12.4416666666667" customWidth="true"/>
    <col min="13" max="13" width="9.66666666666667" customWidth="true"/>
    <col min="14" max="14" width="9.88333333333333" customWidth="true"/>
    <col min="15" max="15" width="9.775" customWidth="true"/>
  </cols>
  <sheetData>
    <row r="1" ht="14.25" customHeight="true" spans="1:14">
      <c r="A1" s="7"/>
      <c r="M1" s="93" t="s">
        <v>391</v>
      </c>
      <c r="N1" s="93"/>
    </row>
    <row r="2" ht="39.15" customHeight="true" spans="1:14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9.5" customHeight="true" spans="1:14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34" t="s">
        <v>32</v>
      </c>
      <c r="N3" s="34"/>
    </row>
    <row r="4" ht="36.9" customHeight="true" spans="1:14">
      <c r="A4" s="88" t="s">
        <v>217</v>
      </c>
      <c r="B4" s="88"/>
      <c r="C4" s="88"/>
      <c r="D4" s="88" t="s">
        <v>218</v>
      </c>
      <c r="E4" s="88" t="s">
        <v>219</v>
      </c>
      <c r="F4" s="88" t="s">
        <v>266</v>
      </c>
      <c r="G4" s="88" t="s">
        <v>221</v>
      </c>
      <c r="H4" s="88"/>
      <c r="I4" s="88"/>
      <c r="J4" s="88"/>
      <c r="K4" s="88"/>
      <c r="L4" s="88" t="s">
        <v>225</v>
      </c>
      <c r="M4" s="88"/>
      <c r="N4" s="88"/>
    </row>
    <row r="5" ht="34.65" customHeight="true" spans="1:14">
      <c r="A5" s="88" t="s">
        <v>235</v>
      </c>
      <c r="B5" s="88" t="s">
        <v>236</v>
      </c>
      <c r="C5" s="88" t="s">
        <v>237</v>
      </c>
      <c r="D5" s="88"/>
      <c r="E5" s="88"/>
      <c r="F5" s="88"/>
      <c r="G5" s="88" t="s">
        <v>136</v>
      </c>
      <c r="H5" s="88" t="s">
        <v>392</v>
      </c>
      <c r="I5" s="88" t="s">
        <v>393</v>
      </c>
      <c r="J5" s="88" t="s">
        <v>394</v>
      </c>
      <c r="K5" s="88" t="s">
        <v>395</v>
      </c>
      <c r="L5" s="88" t="s">
        <v>136</v>
      </c>
      <c r="M5" s="88" t="s">
        <v>267</v>
      </c>
      <c r="N5" s="88" t="s">
        <v>396</v>
      </c>
    </row>
    <row r="6" ht="19.95" customHeight="true" spans="1:14">
      <c r="A6" s="109"/>
      <c r="B6" s="109"/>
      <c r="C6" s="109"/>
      <c r="D6" s="109"/>
      <c r="E6" s="109" t="s">
        <v>136</v>
      </c>
      <c r="F6" s="114">
        <f>G6</f>
        <v>6276.04</v>
      </c>
      <c r="G6" s="114">
        <f t="shared" ref="G6:G8" si="0">H6+I6+J6+K6</f>
        <v>6276.04</v>
      </c>
      <c r="H6" s="114">
        <f t="shared" ref="H6:K6" si="1">H7</f>
        <v>4692.35</v>
      </c>
      <c r="I6" s="114">
        <f t="shared" si="1"/>
        <v>916.12</v>
      </c>
      <c r="J6" s="114">
        <f t="shared" si="1"/>
        <v>580.93</v>
      </c>
      <c r="K6" s="114">
        <f t="shared" si="1"/>
        <v>86.64</v>
      </c>
      <c r="L6" s="116"/>
      <c r="M6" s="116"/>
      <c r="N6" s="116"/>
    </row>
    <row r="7" ht="19.95" customHeight="true" spans="1:14">
      <c r="A7" s="109"/>
      <c r="B7" s="109"/>
      <c r="C7" s="109"/>
      <c r="D7" s="110" t="s">
        <v>154</v>
      </c>
      <c r="E7" s="98" t="s">
        <v>155</v>
      </c>
      <c r="F7" s="114">
        <f>G7</f>
        <v>6276.04</v>
      </c>
      <c r="G7" s="114">
        <f t="shared" si="0"/>
        <v>6276.04</v>
      </c>
      <c r="H7" s="114">
        <f t="shared" ref="H7:K7" si="2">H8+H13+H18+H23+H28+H33</f>
        <v>4692.35</v>
      </c>
      <c r="I7" s="114">
        <f t="shared" si="2"/>
        <v>916.12</v>
      </c>
      <c r="J7" s="114">
        <f t="shared" si="2"/>
        <v>580.93</v>
      </c>
      <c r="K7" s="114">
        <f t="shared" si="2"/>
        <v>86.64</v>
      </c>
      <c r="L7" s="116"/>
      <c r="M7" s="116"/>
      <c r="N7" s="116"/>
    </row>
    <row r="8" ht="19.95" customHeight="true" spans="1:14">
      <c r="A8" s="109"/>
      <c r="B8" s="109"/>
      <c r="C8" s="109"/>
      <c r="D8" s="111" t="s">
        <v>156</v>
      </c>
      <c r="E8" s="90" t="s">
        <v>157</v>
      </c>
      <c r="F8" s="114">
        <f t="shared" ref="F8:F12" si="3">G8+L8</f>
        <v>4627.06</v>
      </c>
      <c r="G8" s="114">
        <f t="shared" si="0"/>
        <v>4627.06</v>
      </c>
      <c r="H8" s="114">
        <f t="shared" ref="H8:K8" si="4">SUM(H9:H12)</f>
        <v>3412.59</v>
      </c>
      <c r="I8" s="114">
        <f t="shared" si="4"/>
        <v>705.68</v>
      </c>
      <c r="J8" s="114">
        <f t="shared" si="4"/>
        <v>426.71</v>
      </c>
      <c r="K8" s="114">
        <f t="shared" si="4"/>
        <v>82.08</v>
      </c>
      <c r="L8" s="116"/>
      <c r="M8" s="116"/>
      <c r="N8" s="116"/>
    </row>
    <row r="9" ht="19.95" customHeight="true" spans="1:14">
      <c r="A9" s="112" t="s">
        <v>238</v>
      </c>
      <c r="B9" s="112" t="s">
        <v>239</v>
      </c>
      <c r="C9" s="112" t="s">
        <v>240</v>
      </c>
      <c r="D9" s="113" t="s">
        <v>241</v>
      </c>
      <c r="E9" s="95" t="s">
        <v>242</v>
      </c>
      <c r="F9" s="115">
        <f t="shared" si="3"/>
        <v>3798.27</v>
      </c>
      <c r="G9" s="115">
        <f t="shared" ref="G9:G12" si="5">H9+I9+K9+J9</f>
        <v>3798.27</v>
      </c>
      <c r="H9" s="115">
        <f>3412.58+0.01</f>
        <v>3412.59</v>
      </c>
      <c r="I9" s="115">
        <v>303.6</v>
      </c>
      <c r="J9" s="115"/>
      <c r="K9" s="115">
        <v>82.08</v>
      </c>
      <c r="L9" s="117"/>
      <c r="M9" s="118"/>
      <c r="N9" s="118"/>
    </row>
    <row r="10" ht="19.95" customHeight="true" spans="1:14">
      <c r="A10" s="112" t="s">
        <v>243</v>
      </c>
      <c r="B10" s="112" t="s">
        <v>244</v>
      </c>
      <c r="C10" s="112" t="s">
        <v>244</v>
      </c>
      <c r="D10" s="113" t="s">
        <v>241</v>
      </c>
      <c r="E10" s="91" t="s">
        <v>245</v>
      </c>
      <c r="F10" s="115">
        <f t="shared" si="3"/>
        <v>376.03</v>
      </c>
      <c r="G10" s="115">
        <f t="shared" si="5"/>
        <v>376.03</v>
      </c>
      <c r="H10" s="115"/>
      <c r="I10" s="115">
        <v>376.03</v>
      </c>
      <c r="J10" s="115"/>
      <c r="K10" s="115"/>
      <c r="L10" s="117"/>
      <c r="M10" s="118"/>
      <c r="N10" s="118"/>
    </row>
    <row r="11" ht="19.95" customHeight="true" spans="1:14">
      <c r="A11" s="112" t="s">
        <v>243</v>
      </c>
      <c r="B11" s="112" t="s">
        <v>246</v>
      </c>
      <c r="C11" s="112" t="s">
        <v>246</v>
      </c>
      <c r="D11" s="113" t="s">
        <v>241</v>
      </c>
      <c r="E11" s="95" t="s">
        <v>247</v>
      </c>
      <c r="F11" s="115">
        <f t="shared" si="3"/>
        <v>26.05</v>
      </c>
      <c r="G11" s="115">
        <f t="shared" si="5"/>
        <v>26.05</v>
      </c>
      <c r="H11" s="115"/>
      <c r="I11" s="115">
        <v>26.05</v>
      </c>
      <c r="J11" s="115"/>
      <c r="K11" s="115"/>
      <c r="L11" s="117"/>
      <c r="M11" s="118"/>
      <c r="N11" s="118"/>
    </row>
    <row r="12" ht="19.95" customHeight="true" spans="1:14">
      <c r="A12" s="112" t="s">
        <v>248</v>
      </c>
      <c r="B12" s="112" t="s">
        <v>249</v>
      </c>
      <c r="C12" s="112" t="s">
        <v>240</v>
      </c>
      <c r="D12" s="113" t="s">
        <v>241</v>
      </c>
      <c r="E12" s="91" t="s">
        <v>250</v>
      </c>
      <c r="F12" s="115">
        <f t="shared" si="3"/>
        <v>426.71</v>
      </c>
      <c r="G12" s="115">
        <f t="shared" si="5"/>
        <v>426.71</v>
      </c>
      <c r="H12" s="115"/>
      <c r="I12" s="115"/>
      <c r="J12" s="115">
        <v>426.71</v>
      </c>
      <c r="K12" s="115"/>
      <c r="L12" s="117"/>
      <c r="M12" s="118"/>
      <c r="N12" s="118"/>
    </row>
    <row r="13" ht="19.95" customHeight="true" spans="1:14">
      <c r="A13" s="109"/>
      <c r="B13" s="109"/>
      <c r="C13" s="109"/>
      <c r="D13" s="111" t="s">
        <v>158</v>
      </c>
      <c r="E13" s="90" t="s">
        <v>159</v>
      </c>
      <c r="F13" s="114">
        <f t="shared" ref="F13:J13" si="6">SUM(F14:F17)</f>
        <v>149.996841</v>
      </c>
      <c r="G13" s="114">
        <f t="shared" si="6"/>
        <v>150</v>
      </c>
      <c r="H13" s="114">
        <f t="shared" si="6"/>
        <v>111.6</v>
      </c>
      <c r="I13" s="114">
        <f t="shared" si="6"/>
        <v>24.35</v>
      </c>
      <c r="J13" s="114">
        <f t="shared" si="6"/>
        <v>14.05</v>
      </c>
      <c r="K13" s="114"/>
      <c r="L13" s="116"/>
      <c r="M13" s="116"/>
      <c r="N13" s="116"/>
    </row>
    <row r="14" ht="19.95" customHeight="true" spans="1:14">
      <c r="A14" s="112" t="s">
        <v>238</v>
      </c>
      <c r="B14" s="112" t="s">
        <v>239</v>
      </c>
      <c r="C14" s="112" t="s">
        <v>240</v>
      </c>
      <c r="D14" s="113" t="s">
        <v>257</v>
      </c>
      <c r="E14" s="95" t="s">
        <v>242</v>
      </c>
      <c r="F14" s="115">
        <v>122.467745</v>
      </c>
      <c r="G14" s="115">
        <f t="shared" ref="G14:G17" si="7">H14+I14+J14+K14</f>
        <v>122.47</v>
      </c>
      <c r="H14" s="115">
        <f>111.59+0.01</f>
        <v>111.6</v>
      </c>
      <c r="I14" s="115">
        <v>10.87</v>
      </c>
      <c r="J14" s="115"/>
      <c r="K14" s="115"/>
      <c r="L14" s="117"/>
      <c r="M14" s="118"/>
      <c r="N14" s="118"/>
    </row>
    <row r="15" ht="19.95" customHeight="true" spans="1:14">
      <c r="A15" s="112" t="s">
        <v>243</v>
      </c>
      <c r="B15" s="112" t="s">
        <v>244</v>
      </c>
      <c r="C15" s="112" t="s">
        <v>244</v>
      </c>
      <c r="D15" s="113" t="s">
        <v>257</v>
      </c>
      <c r="E15" s="95" t="s">
        <v>245</v>
      </c>
      <c r="F15" s="115">
        <v>12.598186</v>
      </c>
      <c r="G15" s="115">
        <f t="shared" si="7"/>
        <v>12.6</v>
      </c>
      <c r="H15" s="115"/>
      <c r="I15" s="115">
        <v>12.6</v>
      </c>
      <c r="J15" s="115"/>
      <c r="K15" s="115"/>
      <c r="L15" s="117"/>
      <c r="M15" s="118"/>
      <c r="N15" s="118"/>
    </row>
    <row r="16" ht="19.95" customHeight="true" spans="1:14">
      <c r="A16" s="112" t="s">
        <v>243</v>
      </c>
      <c r="B16" s="112" t="s">
        <v>246</v>
      </c>
      <c r="C16" s="112" t="s">
        <v>246</v>
      </c>
      <c r="D16" s="113" t="s">
        <v>257</v>
      </c>
      <c r="E16" s="95" t="s">
        <v>247</v>
      </c>
      <c r="F16" s="115">
        <v>0.879006</v>
      </c>
      <c r="G16" s="115">
        <f t="shared" si="7"/>
        <v>0.88</v>
      </c>
      <c r="H16" s="115"/>
      <c r="I16" s="115">
        <v>0.88</v>
      </c>
      <c r="J16" s="115"/>
      <c r="K16" s="115"/>
      <c r="L16" s="117"/>
      <c r="M16" s="118"/>
      <c r="N16" s="118"/>
    </row>
    <row r="17" ht="19.95" customHeight="true" spans="1:14">
      <c r="A17" s="112" t="s">
        <v>248</v>
      </c>
      <c r="B17" s="112" t="s">
        <v>249</v>
      </c>
      <c r="C17" s="112" t="s">
        <v>240</v>
      </c>
      <c r="D17" s="113" t="s">
        <v>257</v>
      </c>
      <c r="E17" s="95" t="s">
        <v>250</v>
      </c>
      <c r="F17" s="115">
        <v>14.051904</v>
      </c>
      <c r="G17" s="115">
        <f t="shared" si="7"/>
        <v>14.05</v>
      </c>
      <c r="H17" s="115"/>
      <c r="I17" s="115"/>
      <c r="J17" s="115">
        <v>14.05</v>
      </c>
      <c r="K17" s="115"/>
      <c r="L17" s="117"/>
      <c r="M17" s="118"/>
      <c r="N17" s="118"/>
    </row>
    <row r="18" ht="19.95" customHeight="true" spans="1:14">
      <c r="A18" s="109"/>
      <c r="B18" s="109"/>
      <c r="C18" s="109"/>
      <c r="D18" s="111" t="s">
        <v>160</v>
      </c>
      <c r="E18" s="90" t="s">
        <v>161</v>
      </c>
      <c r="F18" s="114">
        <f t="shared" ref="F18:J18" si="8">SUM(F19:F22)</f>
        <v>304.94</v>
      </c>
      <c r="G18" s="114">
        <f t="shared" si="8"/>
        <v>304.94</v>
      </c>
      <c r="H18" s="114">
        <f t="shared" si="8"/>
        <v>237.9</v>
      </c>
      <c r="I18" s="114">
        <f t="shared" si="8"/>
        <v>38.49</v>
      </c>
      <c r="J18" s="114">
        <f t="shared" si="8"/>
        <v>28.55</v>
      </c>
      <c r="K18" s="114"/>
      <c r="L18" s="116"/>
      <c r="M18" s="116"/>
      <c r="N18" s="116"/>
    </row>
    <row r="19" ht="19.95" customHeight="true" spans="1:14">
      <c r="A19" s="112" t="s">
        <v>238</v>
      </c>
      <c r="B19" s="112" t="s">
        <v>239</v>
      </c>
      <c r="C19" s="112" t="s">
        <v>255</v>
      </c>
      <c r="D19" s="113" t="s">
        <v>259</v>
      </c>
      <c r="E19" s="95" t="s">
        <v>256</v>
      </c>
      <c r="F19" s="115">
        <f t="shared" ref="F19:F28" si="9">G19</f>
        <v>248.89</v>
      </c>
      <c r="G19" s="115">
        <f t="shared" ref="G19:G22" si="10">H19+I19+J19</f>
        <v>248.89</v>
      </c>
      <c r="H19" s="115">
        <v>237.9</v>
      </c>
      <c r="I19" s="115">
        <v>10.99</v>
      </c>
      <c r="J19" s="115"/>
      <c r="K19" s="115"/>
      <c r="L19" s="117"/>
      <c r="M19" s="118"/>
      <c r="N19" s="118"/>
    </row>
    <row r="20" ht="19.95" customHeight="true" spans="1:14">
      <c r="A20" s="112" t="s">
        <v>243</v>
      </c>
      <c r="B20" s="112" t="s">
        <v>244</v>
      </c>
      <c r="C20" s="112" t="s">
        <v>244</v>
      </c>
      <c r="D20" s="113" t="s">
        <v>259</v>
      </c>
      <c r="E20" s="95" t="s">
        <v>245</v>
      </c>
      <c r="F20" s="115">
        <f t="shared" si="9"/>
        <v>25.78</v>
      </c>
      <c r="G20" s="115">
        <f t="shared" si="10"/>
        <v>25.78</v>
      </c>
      <c r="H20" s="115"/>
      <c r="I20" s="115">
        <v>25.78</v>
      </c>
      <c r="J20" s="115"/>
      <c r="K20" s="115"/>
      <c r="L20" s="117"/>
      <c r="M20" s="118"/>
      <c r="N20" s="118"/>
    </row>
    <row r="21" ht="19.95" customHeight="true" spans="1:14">
      <c r="A21" s="112" t="s">
        <v>243</v>
      </c>
      <c r="B21" s="112" t="s">
        <v>246</v>
      </c>
      <c r="C21" s="112" t="s">
        <v>246</v>
      </c>
      <c r="D21" s="113" t="s">
        <v>259</v>
      </c>
      <c r="E21" s="95" t="s">
        <v>247</v>
      </c>
      <c r="F21" s="115">
        <f t="shared" si="9"/>
        <v>1.72</v>
      </c>
      <c r="G21" s="115">
        <f t="shared" si="10"/>
        <v>1.72</v>
      </c>
      <c r="H21" s="115"/>
      <c r="I21" s="115">
        <v>1.72</v>
      </c>
      <c r="J21" s="115"/>
      <c r="K21" s="115"/>
      <c r="L21" s="117"/>
      <c r="M21" s="118"/>
      <c r="N21" s="118"/>
    </row>
    <row r="22" ht="19.95" customHeight="true" spans="1:14">
      <c r="A22" s="112" t="s">
        <v>248</v>
      </c>
      <c r="B22" s="112" t="s">
        <v>249</v>
      </c>
      <c r="C22" s="112" t="s">
        <v>240</v>
      </c>
      <c r="D22" s="113" t="s">
        <v>259</v>
      </c>
      <c r="E22" s="95" t="s">
        <v>250</v>
      </c>
      <c r="F22" s="115">
        <f t="shared" si="9"/>
        <v>28.55</v>
      </c>
      <c r="G22" s="115">
        <f t="shared" si="10"/>
        <v>28.55</v>
      </c>
      <c r="H22" s="115"/>
      <c r="I22" s="115"/>
      <c r="J22" s="115">
        <v>28.55</v>
      </c>
      <c r="K22" s="115"/>
      <c r="L22" s="117"/>
      <c r="M22" s="118"/>
      <c r="N22" s="118"/>
    </row>
    <row r="23" ht="19.95" customHeight="true" spans="1:14">
      <c r="A23" s="109"/>
      <c r="B23" s="109"/>
      <c r="C23" s="109"/>
      <c r="D23" s="111" t="s">
        <v>162</v>
      </c>
      <c r="E23" s="90" t="s">
        <v>163</v>
      </c>
      <c r="F23" s="114">
        <f t="shared" si="9"/>
        <v>477.16</v>
      </c>
      <c r="G23" s="114">
        <f t="shared" ref="G23:G28" si="11">H23+I23+J23+K23</f>
        <v>477.16</v>
      </c>
      <c r="H23" s="114">
        <f t="shared" ref="H23:J23" si="12">SUM(H24:H27)</f>
        <v>373.28</v>
      </c>
      <c r="I23" s="114">
        <f t="shared" si="12"/>
        <v>59.09</v>
      </c>
      <c r="J23" s="114">
        <f t="shared" si="12"/>
        <v>44.79</v>
      </c>
      <c r="K23" s="114"/>
      <c r="L23" s="116"/>
      <c r="M23" s="116"/>
      <c r="N23" s="116"/>
    </row>
    <row r="24" ht="19.95" customHeight="true" spans="1:14">
      <c r="A24" s="112" t="s">
        <v>238</v>
      </c>
      <c r="B24" s="112" t="s">
        <v>239</v>
      </c>
      <c r="C24" s="112" t="s">
        <v>255</v>
      </c>
      <c r="D24" s="113" t="s">
        <v>262</v>
      </c>
      <c r="E24" s="95" t="s">
        <v>256</v>
      </c>
      <c r="F24" s="115">
        <f t="shared" si="9"/>
        <v>390.11</v>
      </c>
      <c r="G24" s="115">
        <f t="shared" si="11"/>
        <v>390.11</v>
      </c>
      <c r="H24" s="115">
        <f>373.27+0.01</f>
        <v>373.28</v>
      </c>
      <c r="I24" s="115">
        <v>16.83</v>
      </c>
      <c r="J24" s="115"/>
      <c r="K24" s="115"/>
      <c r="L24" s="117"/>
      <c r="M24" s="118"/>
      <c r="N24" s="118"/>
    </row>
    <row r="25" ht="19.95" customHeight="true" spans="1:14">
      <c r="A25" s="112" t="s">
        <v>243</v>
      </c>
      <c r="B25" s="112" t="s">
        <v>244</v>
      </c>
      <c r="C25" s="112" t="s">
        <v>244</v>
      </c>
      <c r="D25" s="113" t="s">
        <v>262</v>
      </c>
      <c r="E25" s="95" t="s">
        <v>245</v>
      </c>
      <c r="F25" s="115">
        <f t="shared" si="9"/>
        <v>39.49</v>
      </c>
      <c r="G25" s="115">
        <f t="shared" si="11"/>
        <v>39.49</v>
      </c>
      <c r="H25" s="115"/>
      <c r="I25" s="115">
        <v>39.49</v>
      </c>
      <c r="J25" s="115"/>
      <c r="K25" s="115"/>
      <c r="L25" s="117"/>
      <c r="M25" s="118"/>
      <c r="N25" s="118"/>
    </row>
    <row r="26" ht="19.95" customHeight="true" spans="1:14">
      <c r="A26" s="112" t="s">
        <v>243</v>
      </c>
      <c r="B26" s="112" t="s">
        <v>246</v>
      </c>
      <c r="C26" s="112" t="s">
        <v>246</v>
      </c>
      <c r="D26" s="113" t="s">
        <v>262</v>
      </c>
      <c r="E26" s="95" t="s">
        <v>247</v>
      </c>
      <c r="F26" s="115">
        <f t="shared" si="9"/>
        <v>2.77</v>
      </c>
      <c r="G26" s="115">
        <f t="shared" si="11"/>
        <v>2.77</v>
      </c>
      <c r="H26" s="115"/>
      <c r="I26" s="115">
        <v>2.77</v>
      </c>
      <c r="J26" s="115"/>
      <c r="K26" s="115"/>
      <c r="L26" s="117"/>
      <c r="M26" s="118"/>
      <c r="N26" s="118"/>
    </row>
    <row r="27" ht="19.95" customHeight="true" spans="1:14">
      <c r="A27" s="112" t="s">
        <v>248</v>
      </c>
      <c r="B27" s="112" t="s">
        <v>249</v>
      </c>
      <c r="C27" s="112" t="s">
        <v>240</v>
      </c>
      <c r="D27" s="113" t="s">
        <v>262</v>
      </c>
      <c r="E27" s="95" t="s">
        <v>250</v>
      </c>
      <c r="F27" s="115">
        <f t="shared" si="9"/>
        <v>44.79</v>
      </c>
      <c r="G27" s="115">
        <f t="shared" si="11"/>
        <v>44.79</v>
      </c>
      <c r="H27" s="115"/>
      <c r="I27" s="115"/>
      <c r="J27" s="115">
        <v>44.79</v>
      </c>
      <c r="K27" s="115"/>
      <c r="L27" s="117"/>
      <c r="M27" s="118"/>
      <c r="N27" s="118"/>
    </row>
    <row r="28" ht="19.95" customHeight="true" spans="1:14">
      <c r="A28" s="109"/>
      <c r="B28" s="109"/>
      <c r="C28" s="109"/>
      <c r="D28" s="111" t="s">
        <v>164</v>
      </c>
      <c r="E28" s="90" t="s">
        <v>165</v>
      </c>
      <c r="F28" s="114">
        <f t="shared" si="9"/>
        <v>414.21</v>
      </c>
      <c r="G28" s="114">
        <f t="shared" si="11"/>
        <v>414.21</v>
      </c>
      <c r="H28" s="114">
        <f t="shared" ref="H28:K28" si="13">SUM(H29:H32)</f>
        <v>319.78</v>
      </c>
      <c r="I28" s="114">
        <f t="shared" si="13"/>
        <v>51.5</v>
      </c>
      <c r="J28" s="114">
        <f t="shared" si="13"/>
        <v>38.37</v>
      </c>
      <c r="K28" s="114">
        <f t="shared" si="13"/>
        <v>4.56</v>
      </c>
      <c r="L28" s="116"/>
      <c r="M28" s="116"/>
      <c r="N28" s="116"/>
    </row>
    <row r="29" ht="19.95" customHeight="true" spans="1:14">
      <c r="A29" s="112" t="s">
        <v>238</v>
      </c>
      <c r="B29" s="112" t="s">
        <v>239</v>
      </c>
      <c r="C29" s="112" t="s">
        <v>255</v>
      </c>
      <c r="D29" s="113" t="s">
        <v>263</v>
      </c>
      <c r="E29" s="95" t="s">
        <v>256</v>
      </c>
      <c r="F29" s="115">
        <f t="shared" ref="F29:F33" si="14">G29+L29</f>
        <v>339.00439</v>
      </c>
      <c r="G29" s="115">
        <v>339.00439</v>
      </c>
      <c r="H29" s="115">
        <v>319.78</v>
      </c>
      <c r="I29" s="115">
        <v>14.66</v>
      </c>
      <c r="J29" s="115"/>
      <c r="K29" s="115">
        <v>4.56</v>
      </c>
      <c r="L29" s="117"/>
      <c r="M29" s="118"/>
      <c r="N29" s="118"/>
    </row>
    <row r="30" ht="19.95" customHeight="true" spans="1:14">
      <c r="A30" s="112" t="s">
        <v>243</v>
      </c>
      <c r="B30" s="112" t="s">
        <v>244</v>
      </c>
      <c r="C30" s="112" t="s">
        <v>244</v>
      </c>
      <c r="D30" s="113" t="s">
        <v>263</v>
      </c>
      <c r="E30" s="95" t="s">
        <v>245</v>
      </c>
      <c r="F30" s="115">
        <f t="shared" si="14"/>
        <v>34.408915</v>
      </c>
      <c r="G30" s="115">
        <v>34.408915</v>
      </c>
      <c r="H30" s="115"/>
      <c r="I30" s="115">
        <v>34.41</v>
      </c>
      <c r="J30" s="115"/>
      <c r="K30" s="115"/>
      <c r="L30" s="117"/>
      <c r="M30" s="118"/>
      <c r="N30" s="118"/>
    </row>
    <row r="31" ht="19.95" customHeight="true" spans="1:14">
      <c r="A31" s="112" t="s">
        <v>243</v>
      </c>
      <c r="B31" s="112" t="s">
        <v>246</v>
      </c>
      <c r="C31" s="112" t="s">
        <v>246</v>
      </c>
      <c r="D31" s="113" t="s">
        <v>263</v>
      </c>
      <c r="E31" s="95" t="s">
        <v>247</v>
      </c>
      <c r="F31" s="115">
        <f t="shared" si="14"/>
        <v>2.425452</v>
      </c>
      <c r="G31" s="115">
        <v>2.425452</v>
      </c>
      <c r="H31" s="115"/>
      <c r="I31" s="115">
        <v>2.43</v>
      </c>
      <c r="J31" s="115"/>
      <c r="K31" s="115"/>
      <c r="L31" s="117"/>
      <c r="M31" s="118"/>
      <c r="N31" s="118"/>
    </row>
    <row r="32" ht="19.95" customHeight="true" spans="1:14">
      <c r="A32" s="112" t="s">
        <v>248</v>
      </c>
      <c r="B32" s="112" t="s">
        <v>249</v>
      </c>
      <c r="C32" s="112" t="s">
        <v>240</v>
      </c>
      <c r="D32" s="113" t="s">
        <v>263</v>
      </c>
      <c r="E32" s="95" t="s">
        <v>250</v>
      </c>
      <c r="F32" s="115">
        <f t="shared" si="14"/>
        <v>38.37378</v>
      </c>
      <c r="G32" s="115">
        <v>38.37378</v>
      </c>
      <c r="H32" s="115"/>
      <c r="I32" s="115"/>
      <c r="J32" s="115">
        <v>38.37</v>
      </c>
      <c r="K32" s="115"/>
      <c r="L32" s="117"/>
      <c r="M32" s="118"/>
      <c r="N32" s="118"/>
    </row>
    <row r="33" ht="19.95" customHeight="true" spans="1:14">
      <c r="A33" s="109"/>
      <c r="B33" s="109"/>
      <c r="C33" s="109"/>
      <c r="D33" s="111" t="s">
        <v>166</v>
      </c>
      <c r="E33" s="90" t="s">
        <v>167</v>
      </c>
      <c r="F33" s="114">
        <f t="shared" si="14"/>
        <v>302.67</v>
      </c>
      <c r="G33" s="114">
        <f t="shared" ref="G33:G37" si="15">H33+I33+J33+K33</f>
        <v>302.67</v>
      </c>
      <c r="H33" s="114">
        <f t="shared" ref="H33:J33" si="16">SUM(H34:H37)</f>
        <v>237.2</v>
      </c>
      <c r="I33" s="114">
        <f t="shared" si="16"/>
        <v>37.01</v>
      </c>
      <c r="J33" s="114">
        <f t="shared" si="16"/>
        <v>28.46</v>
      </c>
      <c r="K33" s="114"/>
      <c r="L33" s="116"/>
      <c r="M33" s="116"/>
      <c r="N33" s="116"/>
    </row>
    <row r="34" ht="19.95" customHeight="true" spans="1:14">
      <c r="A34" s="112" t="s">
        <v>238</v>
      </c>
      <c r="B34" s="112" t="s">
        <v>239</v>
      </c>
      <c r="C34" s="112" t="s">
        <v>255</v>
      </c>
      <c r="D34" s="113" t="s">
        <v>264</v>
      </c>
      <c r="E34" s="95" t="s">
        <v>256</v>
      </c>
      <c r="F34" s="115">
        <f t="shared" ref="F34:F37" si="17">G34</f>
        <v>247.78</v>
      </c>
      <c r="G34" s="115">
        <f t="shared" si="15"/>
        <v>247.78</v>
      </c>
      <c r="H34" s="115">
        <v>237.2</v>
      </c>
      <c r="I34" s="115">
        <v>10.58</v>
      </c>
      <c r="J34" s="115"/>
      <c r="K34" s="115"/>
      <c r="L34" s="117"/>
      <c r="M34" s="118"/>
      <c r="N34" s="118"/>
    </row>
    <row r="35" ht="19.95" customHeight="true" spans="1:14">
      <c r="A35" s="112" t="s">
        <v>243</v>
      </c>
      <c r="B35" s="112" t="s">
        <v>244</v>
      </c>
      <c r="C35" s="112" t="s">
        <v>244</v>
      </c>
      <c r="D35" s="113" t="s">
        <v>264</v>
      </c>
      <c r="E35" s="95" t="s">
        <v>245</v>
      </c>
      <c r="F35" s="115">
        <f t="shared" si="17"/>
        <v>24.82</v>
      </c>
      <c r="G35" s="115">
        <f t="shared" si="15"/>
        <v>24.82</v>
      </c>
      <c r="H35" s="115"/>
      <c r="I35" s="115">
        <v>24.82</v>
      </c>
      <c r="J35" s="115"/>
      <c r="K35" s="115"/>
      <c r="L35" s="117"/>
      <c r="M35" s="118"/>
      <c r="N35" s="118"/>
    </row>
    <row r="36" ht="19.95" customHeight="true" spans="1:14">
      <c r="A36" s="112" t="s">
        <v>243</v>
      </c>
      <c r="B36" s="112" t="s">
        <v>246</v>
      </c>
      <c r="C36" s="112" t="s">
        <v>246</v>
      </c>
      <c r="D36" s="113" t="s">
        <v>264</v>
      </c>
      <c r="E36" s="95" t="s">
        <v>247</v>
      </c>
      <c r="F36" s="115">
        <f t="shared" si="17"/>
        <v>1.61</v>
      </c>
      <c r="G36" s="115">
        <f t="shared" si="15"/>
        <v>1.61</v>
      </c>
      <c r="H36" s="115"/>
      <c r="I36" s="115">
        <v>1.61</v>
      </c>
      <c r="J36" s="115"/>
      <c r="K36" s="115"/>
      <c r="L36" s="117"/>
      <c r="M36" s="118"/>
      <c r="N36" s="118"/>
    </row>
    <row r="37" ht="19.95" customHeight="true" spans="1:14">
      <c r="A37" s="112" t="s">
        <v>248</v>
      </c>
      <c r="B37" s="112" t="s">
        <v>249</v>
      </c>
      <c r="C37" s="112" t="s">
        <v>240</v>
      </c>
      <c r="D37" s="113" t="s">
        <v>264</v>
      </c>
      <c r="E37" s="95" t="s">
        <v>250</v>
      </c>
      <c r="F37" s="115">
        <f t="shared" si="17"/>
        <v>28.46</v>
      </c>
      <c r="G37" s="115">
        <f t="shared" si="15"/>
        <v>28.46</v>
      </c>
      <c r="H37" s="115"/>
      <c r="I37" s="115"/>
      <c r="J37" s="115">
        <v>28.46</v>
      </c>
      <c r="K37" s="115"/>
      <c r="L37" s="117"/>
      <c r="M37" s="118"/>
      <c r="N37" s="1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37"/>
  <sheetViews>
    <sheetView topLeftCell="A2" workbookViewId="0">
      <selection activeCell="K27" sqref="K27"/>
    </sheetView>
  </sheetViews>
  <sheetFormatPr defaultColWidth="9.775" defaultRowHeight="13.5"/>
  <cols>
    <col min="1" max="1" width="5" customWidth="true"/>
    <col min="2" max="2" width="5.10833333333333" customWidth="true"/>
    <col min="3" max="3" width="5.66666666666667" customWidth="true"/>
    <col min="4" max="4" width="8" customWidth="true"/>
    <col min="5" max="5" width="20.1083333333333" customWidth="true"/>
    <col min="6" max="6" width="14" customWidth="true"/>
    <col min="7" max="22" width="7.66666666666667" customWidth="true"/>
    <col min="23" max="23" width="9.775" customWidth="true"/>
  </cols>
  <sheetData>
    <row r="1" ht="14.25" customHeight="true" spans="1:22">
      <c r="A1" s="7"/>
      <c r="U1" s="93" t="s">
        <v>397</v>
      </c>
      <c r="V1" s="93"/>
    </row>
    <row r="2" ht="43.65" customHeight="true" spans="1:22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ht="21.15" customHeight="true" spans="1:22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34" t="s">
        <v>32</v>
      </c>
      <c r="V3" s="34"/>
    </row>
    <row r="4" ht="23.4" customHeight="true" spans="1:22">
      <c r="A4" s="88" t="s">
        <v>217</v>
      </c>
      <c r="B4" s="88"/>
      <c r="C4" s="88"/>
      <c r="D4" s="88" t="s">
        <v>218</v>
      </c>
      <c r="E4" s="88" t="s">
        <v>219</v>
      </c>
      <c r="F4" s="88" t="s">
        <v>266</v>
      </c>
      <c r="G4" s="88" t="s">
        <v>398</v>
      </c>
      <c r="H4" s="88"/>
      <c r="I4" s="88"/>
      <c r="J4" s="88"/>
      <c r="K4" s="88"/>
      <c r="L4" s="88" t="s">
        <v>399</v>
      </c>
      <c r="M4" s="88"/>
      <c r="N4" s="88"/>
      <c r="O4" s="88"/>
      <c r="P4" s="88"/>
      <c r="Q4" s="88"/>
      <c r="R4" s="88" t="s">
        <v>394</v>
      </c>
      <c r="S4" s="88" t="s">
        <v>400</v>
      </c>
      <c r="T4" s="88"/>
      <c r="U4" s="88"/>
      <c r="V4" s="88"/>
    </row>
    <row r="5" ht="48.9" customHeight="true" spans="1:22">
      <c r="A5" s="88" t="s">
        <v>235</v>
      </c>
      <c r="B5" s="88" t="s">
        <v>236</v>
      </c>
      <c r="C5" s="88" t="s">
        <v>237</v>
      </c>
      <c r="D5" s="88"/>
      <c r="E5" s="88"/>
      <c r="F5" s="88"/>
      <c r="G5" s="88" t="s">
        <v>136</v>
      </c>
      <c r="H5" s="88" t="s">
        <v>401</v>
      </c>
      <c r="I5" s="88" t="s">
        <v>402</v>
      </c>
      <c r="J5" s="88" t="s">
        <v>403</v>
      </c>
      <c r="K5" s="88" t="s">
        <v>404</v>
      </c>
      <c r="L5" s="88" t="s">
        <v>136</v>
      </c>
      <c r="M5" s="88" t="s">
        <v>405</v>
      </c>
      <c r="N5" s="88" t="s">
        <v>406</v>
      </c>
      <c r="O5" s="88" t="s">
        <v>407</v>
      </c>
      <c r="P5" s="88" t="s">
        <v>408</v>
      </c>
      <c r="Q5" s="88" t="s">
        <v>409</v>
      </c>
      <c r="R5" s="88"/>
      <c r="S5" s="88" t="s">
        <v>136</v>
      </c>
      <c r="T5" s="88" t="s">
        <v>410</v>
      </c>
      <c r="U5" s="88" t="s">
        <v>411</v>
      </c>
      <c r="V5" s="88" t="s">
        <v>395</v>
      </c>
    </row>
    <row r="6" ht="19.95" customHeight="true" spans="1:22">
      <c r="A6" s="109"/>
      <c r="B6" s="109"/>
      <c r="C6" s="109"/>
      <c r="D6" s="109"/>
      <c r="E6" s="109" t="s">
        <v>136</v>
      </c>
      <c r="F6" s="114">
        <f t="shared" ref="F6:M6" si="0">F7</f>
        <v>6276.044413</v>
      </c>
      <c r="G6" s="114">
        <f t="shared" si="0"/>
        <v>4841.2115</v>
      </c>
      <c r="H6" s="114">
        <f t="shared" si="0"/>
        <v>1701.4668</v>
      </c>
      <c r="I6" s="114">
        <f t="shared" si="0"/>
        <v>671.932</v>
      </c>
      <c r="J6" s="114">
        <f t="shared" si="0"/>
        <v>2074.5763</v>
      </c>
      <c r="K6" s="114">
        <f t="shared" si="0"/>
        <v>393.2364</v>
      </c>
      <c r="L6" s="114">
        <f t="shared" si="0"/>
        <v>767.262913</v>
      </c>
      <c r="M6" s="114">
        <f t="shared" si="0"/>
        <v>513.13</v>
      </c>
      <c r="N6" s="114"/>
      <c r="O6" s="114">
        <f t="shared" ref="O6:S6" si="1">O7</f>
        <v>218.67</v>
      </c>
      <c r="P6" s="114"/>
      <c r="Q6" s="114">
        <f t="shared" si="1"/>
        <v>35.46</v>
      </c>
      <c r="R6" s="114">
        <f t="shared" si="1"/>
        <v>580.93</v>
      </c>
      <c r="S6" s="114">
        <f t="shared" si="1"/>
        <v>86.64</v>
      </c>
      <c r="T6" s="114"/>
      <c r="U6" s="114"/>
      <c r="V6" s="114">
        <f>V7</f>
        <v>86.64</v>
      </c>
    </row>
    <row r="7" ht="19.95" customHeight="true" spans="1:22">
      <c r="A7" s="109"/>
      <c r="B7" s="109"/>
      <c r="C7" s="109"/>
      <c r="D7" s="110" t="s">
        <v>154</v>
      </c>
      <c r="E7" s="98" t="s">
        <v>155</v>
      </c>
      <c r="F7" s="114">
        <f t="shared" ref="F7:F13" si="2">G7+L7+R7+S7</f>
        <v>6276.044413</v>
      </c>
      <c r="G7" s="114">
        <f>H7+I7+J7+K7</f>
        <v>4841.2115</v>
      </c>
      <c r="H7" s="114">
        <f t="shared" ref="H7:M7" si="3">H8+H13+H18+H23+H28+H33</f>
        <v>1701.4668</v>
      </c>
      <c r="I7" s="114">
        <f t="shared" si="3"/>
        <v>671.932</v>
      </c>
      <c r="J7" s="114">
        <f t="shared" si="3"/>
        <v>2074.5763</v>
      </c>
      <c r="K7" s="114">
        <f t="shared" si="3"/>
        <v>393.2364</v>
      </c>
      <c r="L7" s="114">
        <f t="shared" si="3"/>
        <v>767.262913</v>
      </c>
      <c r="M7" s="114">
        <f t="shared" si="3"/>
        <v>513.13</v>
      </c>
      <c r="N7" s="114"/>
      <c r="O7" s="114">
        <f t="shared" ref="O7:S7" si="4">O8+O13+O18+O23+O28+O33</f>
        <v>218.67</v>
      </c>
      <c r="P7" s="114"/>
      <c r="Q7" s="114">
        <f t="shared" si="4"/>
        <v>35.46</v>
      </c>
      <c r="R7" s="114">
        <f t="shared" si="4"/>
        <v>580.93</v>
      </c>
      <c r="S7" s="114">
        <f t="shared" si="4"/>
        <v>86.64</v>
      </c>
      <c r="T7" s="114"/>
      <c r="U7" s="114"/>
      <c r="V7" s="114">
        <f>V8+V13+V18+V23+V28+V33</f>
        <v>86.64</v>
      </c>
    </row>
    <row r="8" ht="19.95" customHeight="true" spans="1:22">
      <c r="A8" s="109"/>
      <c r="B8" s="109"/>
      <c r="C8" s="109"/>
      <c r="D8" s="111" t="s">
        <v>156</v>
      </c>
      <c r="E8" s="90" t="s">
        <v>157</v>
      </c>
      <c r="F8" s="114">
        <f t="shared" si="2"/>
        <v>4627.06</v>
      </c>
      <c r="G8" s="114">
        <f>H8+I8+J8+K8</f>
        <v>3555.95</v>
      </c>
      <c r="H8" s="114">
        <f t="shared" ref="H8:K8" si="5">SUM(H9:H12)</f>
        <v>1238.29</v>
      </c>
      <c r="I8" s="114">
        <f t="shared" si="5"/>
        <v>639.51</v>
      </c>
      <c r="J8" s="114">
        <f t="shared" si="5"/>
        <v>1562.8</v>
      </c>
      <c r="K8" s="114">
        <f t="shared" si="5"/>
        <v>115.35</v>
      </c>
      <c r="L8" s="114">
        <f t="shared" ref="L8:L11" si="6">M8+N8+O8+P8+Q8</f>
        <v>562.32</v>
      </c>
      <c r="M8" s="114">
        <f t="shared" ref="M8:R8" si="7">SUM(M9:M12)</f>
        <v>376.03</v>
      </c>
      <c r="N8" s="114"/>
      <c r="O8" s="114">
        <f t="shared" si="7"/>
        <v>160.24</v>
      </c>
      <c r="P8" s="114"/>
      <c r="Q8" s="114">
        <f t="shared" si="7"/>
        <v>26.05</v>
      </c>
      <c r="R8" s="114">
        <f t="shared" si="7"/>
        <v>426.71</v>
      </c>
      <c r="S8" s="114">
        <v>82.08</v>
      </c>
      <c r="T8" s="114"/>
      <c r="U8" s="114"/>
      <c r="V8" s="114">
        <v>82.08</v>
      </c>
    </row>
    <row r="9" ht="19.95" customHeight="true" spans="1:22">
      <c r="A9" s="112" t="s">
        <v>238</v>
      </c>
      <c r="B9" s="112" t="s">
        <v>239</v>
      </c>
      <c r="C9" s="112" t="s">
        <v>240</v>
      </c>
      <c r="D9" s="113" t="s">
        <v>241</v>
      </c>
      <c r="E9" s="95" t="s">
        <v>242</v>
      </c>
      <c r="F9" s="115">
        <f t="shared" si="2"/>
        <v>3798.27</v>
      </c>
      <c r="G9" s="115">
        <f>SUM(H9:K9)</f>
        <v>3555.95</v>
      </c>
      <c r="H9" s="115">
        <v>1238.29</v>
      </c>
      <c r="I9" s="115">
        <v>639.51</v>
      </c>
      <c r="J9" s="115">
        <v>1562.8</v>
      </c>
      <c r="K9" s="115">
        <v>115.35</v>
      </c>
      <c r="L9" s="115">
        <f t="shared" si="6"/>
        <v>160.24</v>
      </c>
      <c r="M9" s="115"/>
      <c r="N9" s="115"/>
      <c r="O9" s="115">
        <v>160.24</v>
      </c>
      <c r="P9" s="115"/>
      <c r="Q9" s="115"/>
      <c r="R9" s="115"/>
      <c r="S9" s="115">
        <v>82.08</v>
      </c>
      <c r="T9" s="115"/>
      <c r="U9" s="115"/>
      <c r="V9" s="115">
        <v>82.08</v>
      </c>
    </row>
    <row r="10" ht="19.95" customHeight="true" spans="1:22">
      <c r="A10" s="112" t="s">
        <v>243</v>
      </c>
      <c r="B10" s="112" t="s">
        <v>244</v>
      </c>
      <c r="C10" s="112" t="s">
        <v>244</v>
      </c>
      <c r="D10" s="113" t="s">
        <v>241</v>
      </c>
      <c r="E10" s="91" t="s">
        <v>245</v>
      </c>
      <c r="F10" s="115">
        <f t="shared" si="2"/>
        <v>376.03</v>
      </c>
      <c r="G10" s="115"/>
      <c r="H10" s="115"/>
      <c r="I10" s="115"/>
      <c r="J10" s="115"/>
      <c r="K10" s="115"/>
      <c r="L10" s="115">
        <f t="shared" si="6"/>
        <v>376.03</v>
      </c>
      <c r="M10" s="115">
        <v>376.03</v>
      </c>
      <c r="N10" s="115"/>
      <c r="O10" s="115"/>
      <c r="P10" s="115"/>
      <c r="Q10" s="115"/>
      <c r="R10" s="115"/>
      <c r="S10" s="115"/>
      <c r="T10" s="115"/>
      <c r="U10" s="115"/>
      <c r="V10" s="115"/>
    </row>
    <row r="11" ht="19.95" customHeight="true" spans="1:22">
      <c r="A11" s="112" t="s">
        <v>243</v>
      </c>
      <c r="B11" s="112" t="s">
        <v>246</v>
      </c>
      <c r="C11" s="112" t="s">
        <v>246</v>
      </c>
      <c r="D11" s="113" t="s">
        <v>241</v>
      </c>
      <c r="E11" s="95" t="s">
        <v>247</v>
      </c>
      <c r="F11" s="115">
        <f t="shared" si="2"/>
        <v>26.05</v>
      </c>
      <c r="G11" s="115"/>
      <c r="H11" s="115"/>
      <c r="I11" s="115"/>
      <c r="J11" s="115"/>
      <c r="K11" s="115"/>
      <c r="L11" s="115">
        <f t="shared" si="6"/>
        <v>26.05</v>
      </c>
      <c r="M11" s="115"/>
      <c r="N11" s="115"/>
      <c r="O11" s="115"/>
      <c r="P11" s="115"/>
      <c r="Q11" s="115">
        <v>26.05</v>
      </c>
      <c r="R11" s="115"/>
      <c r="S11" s="115"/>
      <c r="T11" s="115"/>
      <c r="U11" s="115"/>
      <c r="V11" s="115"/>
    </row>
    <row r="12" ht="19.95" customHeight="true" spans="1:22">
      <c r="A12" s="112" t="s">
        <v>248</v>
      </c>
      <c r="B12" s="112" t="s">
        <v>249</v>
      </c>
      <c r="C12" s="112" t="s">
        <v>240</v>
      </c>
      <c r="D12" s="113" t="s">
        <v>241</v>
      </c>
      <c r="E12" s="91" t="s">
        <v>250</v>
      </c>
      <c r="F12" s="115">
        <f t="shared" si="2"/>
        <v>426.71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>
        <v>426.71</v>
      </c>
      <c r="S12" s="115"/>
      <c r="T12" s="115"/>
      <c r="U12" s="115"/>
      <c r="V12" s="115"/>
    </row>
    <row r="13" ht="19.95" customHeight="true" spans="1:22">
      <c r="A13" s="109"/>
      <c r="B13" s="109"/>
      <c r="C13" s="109"/>
      <c r="D13" s="111" t="s">
        <v>158</v>
      </c>
      <c r="E13" s="98" t="s">
        <v>159</v>
      </c>
      <c r="F13" s="114">
        <f t="shared" si="2"/>
        <v>150</v>
      </c>
      <c r="G13" s="114">
        <f>H13+I13+J13+K13</f>
        <v>117.1</v>
      </c>
      <c r="H13" s="114">
        <f t="shared" ref="H13:J13" si="8">SUM(H14:H17)</f>
        <v>41.36</v>
      </c>
      <c r="I13" s="114">
        <f t="shared" si="8"/>
        <v>24.72</v>
      </c>
      <c r="J13" s="114">
        <f t="shared" si="8"/>
        <v>51.02</v>
      </c>
      <c r="K13" s="114"/>
      <c r="L13" s="114">
        <f t="shared" ref="L13:L16" si="9">M13+N13+O13+P13+Q13</f>
        <v>18.85</v>
      </c>
      <c r="M13" s="114">
        <f t="shared" ref="M13:R13" si="10">SUM(M14:M17)</f>
        <v>12.6</v>
      </c>
      <c r="N13" s="114"/>
      <c r="O13" s="114">
        <f t="shared" si="10"/>
        <v>5.37</v>
      </c>
      <c r="P13" s="114"/>
      <c r="Q13" s="114">
        <f t="shared" si="10"/>
        <v>0.88</v>
      </c>
      <c r="R13" s="114">
        <f t="shared" si="10"/>
        <v>14.05</v>
      </c>
      <c r="S13" s="114"/>
      <c r="T13" s="114"/>
      <c r="U13" s="114"/>
      <c r="V13" s="114"/>
    </row>
    <row r="14" ht="19.95" customHeight="true" spans="1:22">
      <c r="A14" s="112" t="s">
        <v>238</v>
      </c>
      <c r="B14" s="112" t="s">
        <v>239</v>
      </c>
      <c r="C14" s="112" t="s">
        <v>240</v>
      </c>
      <c r="D14" s="113" t="s">
        <v>257</v>
      </c>
      <c r="E14" s="95" t="s">
        <v>242</v>
      </c>
      <c r="F14" s="115">
        <f t="shared" ref="F14:F17" si="11">G14+L14+S14+R14</f>
        <v>122.47</v>
      </c>
      <c r="G14" s="115">
        <f t="shared" ref="G14:G19" si="12">SUM(H14:K14)</f>
        <v>117.1</v>
      </c>
      <c r="H14" s="115">
        <f>41.35+0.01</f>
        <v>41.36</v>
      </c>
      <c r="I14" s="115">
        <v>24.72</v>
      </c>
      <c r="J14" s="115">
        <v>51.02</v>
      </c>
      <c r="K14" s="115"/>
      <c r="L14" s="115">
        <f t="shared" si="9"/>
        <v>5.37</v>
      </c>
      <c r="M14" s="115"/>
      <c r="N14" s="115"/>
      <c r="O14" s="115">
        <v>5.37</v>
      </c>
      <c r="P14" s="115"/>
      <c r="Q14" s="115"/>
      <c r="R14" s="115"/>
      <c r="S14" s="115"/>
      <c r="T14" s="115"/>
      <c r="U14" s="115"/>
      <c r="V14" s="115"/>
    </row>
    <row r="15" ht="19.95" customHeight="true" spans="1:22">
      <c r="A15" s="112" t="s">
        <v>243</v>
      </c>
      <c r="B15" s="112" t="s">
        <v>244</v>
      </c>
      <c r="C15" s="112" t="s">
        <v>244</v>
      </c>
      <c r="D15" s="113" t="s">
        <v>257</v>
      </c>
      <c r="E15" s="95" t="s">
        <v>245</v>
      </c>
      <c r="F15" s="115">
        <f t="shared" si="11"/>
        <v>12.6</v>
      </c>
      <c r="G15" s="115"/>
      <c r="H15" s="115"/>
      <c r="I15" s="115"/>
      <c r="J15" s="115"/>
      <c r="K15" s="115"/>
      <c r="L15" s="115">
        <f t="shared" si="9"/>
        <v>12.6</v>
      </c>
      <c r="M15" s="115">
        <v>12.6</v>
      </c>
      <c r="N15" s="115"/>
      <c r="O15" s="115"/>
      <c r="P15" s="115"/>
      <c r="Q15" s="115"/>
      <c r="R15" s="115"/>
      <c r="S15" s="115"/>
      <c r="T15" s="115"/>
      <c r="U15" s="115"/>
      <c r="V15" s="115"/>
    </row>
    <row r="16" ht="19.95" customHeight="true" spans="1:22">
      <c r="A16" s="112" t="s">
        <v>243</v>
      </c>
      <c r="B16" s="112" t="s">
        <v>246</v>
      </c>
      <c r="C16" s="112" t="s">
        <v>246</v>
      </c>
      <c r="D16" s="113" t="s">
        <v>257</v>
      </c>
      <c r="E16" s="95" t="s">
        <v>247</v>
      </c>
      <c r="F16" s="115">
        <f t="shared" si="11"/>
        <v>0.88</v>
      </c>
      <c r="G16" s="115"/>
      <c r="H16" s="115"/>
      <c r="I16" s="115"/>
      <c r="J16" s="115"/>
      <c r="K16" s="115"/>
      <c r="L16" s="115">
        <f t="shared" si="9"/>
        <v>0.88</v>
      </c>
      <c r="M16" s="115"/>
      <c r="N16" s="115"/>
      <c r="O16" s="115"/>
      <c r="P16" s="115"/>
      <c r="Q16" s="115">
        <v>0.88</v>
      </c>
      <c r="R16" s="115"/>
      <c r="S16" s="115"/>
      <c r="T16" s="115"/>
      <c r="U16" s="115"/>
      <c r="V16" s="115"/>
    </row>
    <row r="17" ht="19.95" customHeight="true" spans="1:22">
      <c r="A17" s="112" t="s">
        <v>248</v>
      </c>
      <c r="B17" s="112" t="s">
        <v>249</v>
      </c>
      <c r="C17" s="112" t="s">
        <v>240</v>
      </c>
      <c r="D17" s="113" t="s">
        <v>257</v>
      </c>
      <c r="E17" s="95" t="s">
        <v>250</v>
      </c>
      <c r="F17" s="115">
        <f t="shared" si="11"/>
        <v>14.05</v>
      </c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>
        <v>14.05</v>
      </c>
      <c r="S17" s="115"/>
      <c r="T17" s="115"/>
      <c r="U17" s="115"/>
      <c r="V17" s="115"/>
    </row>
    <row r="18" ht="19.95" customHeight="true" spans="1:22">
      <c r="A18" s="109"/>
      <c r="B18" s="109"/>
      <c r="C18" s="109"/>
      <c r="D18" s="111" t="s">
        <v>160</v>
      </c>
      <c r="E18" s="98" t="s">
        <v>161</v>
      </c>
      <c r="F18" s="114">
        <f t="shared" ref="F18:F28" si="13">G18+L18+R18+S18</f>
        <v>304.941837</v>
      </c>
      <c r="G18" s="114">
        <f t="shared" si="12"/>
        <v>237.9</v>
      </c>
      <c r="H18" s="114">
        <f t="shared" ref="H18:K18" si="14">SUM(H19:H22)</f>
        <v>88.51</v>
      </c>
      <c r="I18" s="114">
        <f t="shared" si="14"/>
        <v>0.19</v>
      </c>
      <c r="J18" s="114">
        <f t="shared" si="14"/>
        <v>91.42</v>
      </c>
      <c r="K18" s="114">
        <f t="shared" si="14"/>
        <v>57.78</v>
      </c>
      <c r="L18" s="114">
        <v>38.491837</v>
      </c>
      <c r="M18" s="114">
        <f t="shared" ref="M18:Q18" si="15">SUM(M19:M22)</f>
        <v>25.78</v>
      </c>
      <c r="N18" s="114"/>
      <c r="O18" s="114">
        <f t="shared" si="15"/>
        <v>10.99</v>
      </c>
      <c r="P18" s="114"/>
      <c r="Q18" s="114">
        <f t="shared" si="15"/>
        <v>1.72</v>
      </c>
      <c r="R18" s="114">
        <v>28.55</v>
      </c>
      <c r="S18" s="114"/>
      <c r="T18" s="114"/>
      <c r="U18" s="115"/>
      <c r="V18" s="115"/>
    </row>
    <row r="19" ht="19.95" customHeight="true" spans="1:22">
      <c r="A19" s="112" t="s">
        <v>238</v>
      </c>
      <c r="B19" s="112" t="s">
        <v>239</v>
      </c>
      <c r="C19" s="112" t="s">
        <v>255</v>
      </c>
      <c r="D19" s="113" t="s">
        <v>259</v>
      </c>
      <c r="E19" s="95" t="s">
        <v>256</v>
      </c>
      <c r="F19" s="115">
        <f t="shared" si="13"/>
        <v>248.89</v>
      </c>
      <c r="G19" s="115">
        <f t="shared" si="12"/>
        <v>237.9</v>
      </c>
      <c r="H19" s="115">
        <v>88.51</v>
      </c>
      <c r="I19" s="115">
        <v>0.19</v>
      </c>
      <c r="J19" s="115">
        <v>91.42</v>
      </c>
      <c r="K19" s="115">
        <v>57.78</v>
      </c>
      <c r="L19" s="115">
        <f t="shared" ref="L19:L21" si="16">SUM(M19:Q19)</f>
        <v>10.99</v>
      </c>
      <c r="M19" s="115"/>
      <c r="N19" s="115"/>
      <c r="O19" s="115">
        <v>10.99</v>
      </c>
      <c r="P19" s="115"/>
      <c r="Q19" s="115"/>
      <c r="R19" s="115"/>
      <c r="S19" s="115"/>
      <c r="T19" s="115"/>
      <c r="U19" s="115"/>
      <c r="V19" s="115"/>
    </row>
    <row r="20" ht="19.95" customHeight="true" spans="1:22">
      <c r="A20" s="112" t="s">
        <v>243</v>
      </c>
      <c r="B20" s="112" t="s">
        <v>244</v>
      </c>
      <c r="C20" s="112" t="s">
        <v>244</v>
      </c>
      <c r="D20" s="113" t="s">
        <v>259</v>
      </c>
      <c r="E20" s="95" t="s">
        <v>245</v>
      </c>
      <c r="F20" s="115">
        <f t="shared" si="13"/>
        <v>25.78</v>
      </c>
      <c r="G20" s="115"/>
      <c r="H20" s="115"/>
      <c r="I20" s="115"/>
      <c r="J20" s="115"/>
      <c r="K20" s="115"/>
      <c r="L20" s="115">
        <f t="shared" si="16"/>
        <v>25.78</v>
      </c>
      <c r="M20" s="115">
        <v>25.78</v>
      </c>
      <c r="N20" s="115"/>
      <c r="O20" s="115"/>
      <c r="P20" s="115"/>
      <c r="Q20" s="115"/>
      <c r="R20" s="115"/>
      <c r="S20" s="115"/>
      <c r="T20" s="115"/>
      <c r="U20" s="115"/>
      <c r="V20" s="115"/>
    </row>
    <row r="21" ht="19.95" customHeight="true" spans="1:22">
      <c r="A21" s="112" t="s">
        <v>243</v>
      </c>
      <c r="B21" s="112" t="s">
        <v>246</v>
      </c>
      <c r="C21" s="112" t="s">
        <v>246</v>
      </c>
      <c r="D21" s="113" t="s">
        <v>259</v>
      </c>
      <c r="E21" s="95" t="s">
        <v>247</v>
      </c>
      <c r="F21" s="115">
        <f t="shared" si="13"/>
        <v>1.72</v>
      </c>
      <c r="G21" s="115"/>
      <c r="H21" s="115"/>
      <c r="I21" s="115"/>
      <c r="J21" s="115"/>
      <c r="K21" s="115"/>
      <c r="L21" s="115">
        <f t="shared" si="16"/>
        <v>1.72</v>
      </c>
      <c r="M21" s="115"/>
      <c r="N21" s="115"/>
      <c r="O21" s="115"/>
      <c r="P21" s="115"/>
      <c r="Q21" s="115">
        <v>1.72</v>
      </c>
      <c r="R21" s="115"/>
      <c r="S21" s="115"/>
      <c r="T21" s="115"/>
      <c r="U21" s="115"/>
      <c r="V21" s="115"/>
    </row>
    <row r="22" ht="19.95" customHeight="true" spans="1:22">
      <c r="A22" s="112" t="s">
        <v>248</v>
      </c>
      <c r="B22" s="112" t="s">
        <v>249</v>
      </c>
      <c r="C22" s="112" t="s">
        <v>240</v>
      </c>
      <c r="D22" s="113" t="s">
        <v>259</v>
      </c>
      <c r="E22" s="95" t="s">
        <v>250</v>
      </c>
      <c r="F22" s="115">
        <f t="shared" si="13"/>
        <v>28.55</v>
      </c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>
        <v>28.55</v>
      </c>
      <c r="S22" s="115"/>
      <c r="T22" s="115"/>
      <c r="U22" s="115"/>
      <c r="V22" s="115"/>
    </row>
    <row r="23" ht="19.95" customHeight="true" spans="1:22">
      <c r="A23" s="109"/>
      <c r="B23" s="109"/>
      <c r="C23" s="109"/>
      <c r="D23" s="111" t="s">
        <v>162</v>
      </c>
      <c r="E23" s="98" t="s">
        <v>163</v>
      </c>
      <c r="F23" s="114">
        <f t="shared" si="13"/>
        <v>477.161076</v>
      </c>
      <c r="G23" s="114">
        <f t="shared" ref="G23:G28" si="17">SUM(H23:K23)</f>
        <v>373.28</v>
      </c>
      <c r="H23" s="114">
        <f t="shared" ref="H23:K23" si="18">SUM(H24:H27)</f>
        <v>135.06</v>
      </c>
      <c r="I23" s="114">
        <f t="shared" si="18"/>
        <v>0.31</v>
      </c>
      <c r="J23" s="114">
        <f t="shared" si="18"/>
        <v>148.9</v>
      </c>
      <c r="K23" s="114">
        <f t="shared" si="18"/>
        <v>89.01</v>
      </c>
      <c r="L23" s="114">
        <v>59.091076</v>
      </c>
      <c r="M23" s="114">
        <f t="shared" ref="M23:Q23" si="19">SUM(M24:M27)</f>
        <v>39.49</v>
      </c>
      <c r="N23" s="114"/>
      <c r="O23" s="114">
        <f t="shared" si="19"/>
        <v>16.83</v>
      </c>
      <c r="P23" s="114"/>
      <c r="Q23" s="114">
        <f t="shared" si="19"/>
        <v>2.77</v>
      </c>
      <c r="R23" s="114">
        <v>44.79</v>
      </c>
      <c r="S23" s="114"/>
      <c r="T23" s="114"/>
      <c r="U23" s="115"/>
      <c r="V23" s="115"/>
    </row>
    <row r="24" ht="19.95" customHeight="true" spans="1:22">
      <c r="A24" s="112" t="s">
        <v>238</v>
      </c>
      <c r="B24" s="112" t="s">
        <v>239</v>
      </c>
      <c r="C24" s="112" t="s">
        <v>255</v>
      </c>
      <c r="D24" s="113" t="s">
        <v>262</v>
      </c>
      <c r="E24" s="95" t="s">
        <v>256</v>
      </c>
      <c r="F24" s="115">
        <f t="shared" si="13"/>
        <v>390.11</v>
      </c>
      <c r="G24" s="115">
        <f t="shared" si="17"/>
        <v>373.28</v>
      </c>
      <c r="H24" s="115">
        <v>135.06</v>
      </c>
      <c r="I24" s="115">
        <v>0.31</v>
      </c>
      <c r="J24" s="115">
        <f>148.89+0.01</f>
        <v>148.9</v>
      </c>
      <c r="K24" s="115">
        <v>89.01</v>
      </c>
      <c r="L24" s="115">
        <f t="shared" ref="L24:L26" si="20">SUM(M24:Q24)</f>
        <v>16.83</v>
      </c>
      <c r="M24" s="115"/>
      <c r="N24" s="115"/>
      <c r="O24" s="115">
        <v>16.83</v>
      </c>
      <c r="P24" s="115"/>
      <c r="Q24" s="115"/>
      <c r="R24" s="115"/>
      <c r="S24" s="115"/>
      <c r="T24" s="115"/>
      <c r="U24" s="115"/>
      <c r="V24" s="115"/>
    </row>
    <row r="25" ht="19.95" customHeight="true" spans="1:22">
      <c r="A25" s="112" t="s">
        <v>243</v>
      </c>
      <c r="B25" s="112" t="s">
        <v>244</v>
      </c>
      <c r="C25" s="112" t="s">
        <v>244</v>
      </c>
      <c r="D25" s="113" t="s">
        <v>262</v>
      </c>
      <c r="E25" s="95" t="s">
        <v>245</v>
      </c>
      <c r="F25" s="115">
        <f t="shared" si="13"/>
        <v>39.49</v>
      </c>
      <c r="G25" s="115"/>
      <c r="H25" s="115"/>
      <c r="I25" s="115"/>
      <c r="J25" s="115"/>
      <c r="K25" s="115"/>
      <c r="L25" s="115">
        <f t="shared" si="20"/>
        <v>39.49</v>
      </c>
      <c r="M25" s="115">
        <v>39.49</v>
      </c>
      <c r="N25" s="115"/>
      <c r="O25" s="115"/>
      <c r="P25" s="115"/>
      <c r="Q25" s="115"/>
      <c r="R25" s="115"/>
      <c r="S25" s="115"/>
      <c r="T25" s="115"/>
      <c r="U25" s="115"/>
      <c r="V25" s="115"/>
    </row>
    <row r="26" ht="19.95" customHeight="true" spans="1:22">
      <c r="A26" s="112" t="s">
        <v>243</v>
      </c>
      <c r="B26" s="112" t="s">
        <v>246</v>
      </c>
      <c r="C26" s="112" t="s">
        <v>246</v>
      </c>
      <c r="D26" s="113" t="s">
        <v>262</v>
      </c>
      <c r="E26" s="95" t="s">
        <v>247</v>
      </c>
      <c r="F26" s="115">
        <f t="shared" si="13"/>
        <v>2.77</v>
      </c>
      <c r="G26" s="115"/>
      <c r="H26" s="115"/>
      <c r="I26" s="115"/>
      <c r="J26" s="115"/>
      <c r="K26" s="115"/>
      <c r="L26" s="115">
        <f t="shared" si="20"/>
        <v>2.77</v>
      </c>
      <c r="M26" s="115"/>
      <c r="N26" s="115"/>
      <c r="O26" s="115"/>
      <c r="P26" s="115"/>
      <c r="Q26" s="115">
        <v>2.77</v>
      </c>
      <c r="R26" s="115"/>
      <c r="S26" s="115"/>
      <c r="T26" s="115"/>
      <c r="U26" s="115"/>
      <c r="V26" s="115"/>
    </row>
    <row r="27" ht="19.95" customHeight="true" spans="1:22">
      <c r="A27" s="112" t="s">
        <v>248</v>
      </c>
      <c r="B27" s="112" t="s">
        <v>249</v>
      </c>
      <c r="C27" s="112" t="s">
        <v>240</v>
      </c>
      <c r="D27" s="113" t="s">
        <v>262</v>
      </c>
      <c r="E27" s="95" t="s">
        <v>250</v>
      </c>
      <c r="F27" s="115">
        <f t="shared" si="13"/>
        <v>44.79</v>
      </c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>
        <v>44.79</v>
      </c>
      <c r="S27" s="115"/>
      <c r="T27" s="115"/>
      <c r="U27" s="115"/>
      <c r="V27" s="115"/>
    </row>
    <row r="28" ht="19.95" customHeight="true" spans="1:22">
      <c r="A28" s="109"/>
      <c r="B28" s="109"/>
      <c r="C28" s="109"/>
      <c r="D28" s="111" t="s">
        <v>164</v>
      </c>
      <c r="E28" s="98" t="s">
        <v>165</v>
      </c>
      <c r="F28" s="114">
        <f t="shared" si="13"/>
        <v>414.2115</v>
      </c>
      <c r="G28" s="114">
        <f t="shared" si="17"/>
        <v>319.7815</v>
      </c>
      <c r="H28" s="114">
        <f t="shared" ref="H28:K28" si="21">SUM(H29:H32)</f>
        <v>115.6368</v>
      </c>
      <c r="I28" s="114">
        <f t="shared" si="21"/>
        <v>6.732</v>
      </c>
      <c r="J28" s="114">
        <f t="shared" si="21"/>
        <v>124.2763</v>
      </c>
      <c r="K28" s="114">
        <f t="shared" si="21"/>
        <v>73.1364</v>
      </c>
      <c r="L28" s="114">
        <f>SUM(M28:Q28)</f>
        <v>51.5</v>
      </c>
      <c r="M28" s="114">
        <f t="shared" ref="M28:S28" si="22">SUM(M29:M32)</f>
        <v>34.41</v>
      </c>
      <c r="N28" s="114"/>
      <c r="O28" s="114">
        <f t="shared" si="22"/>
        <v>14.66</v>
      </c>
      <c r="P28" s="114"/>
      <c r="Q28" s="114">
        <f t="shared" si="22"/>
        <v>2.43</v>
      </c>
      <c r="R28" s="114">
        <f t="shared" si="22"/>
        <v>38.37</v>
      </c>
      <c r="S28" s="114">
        <f t="shared" si="22"/>
        <v>4.56</v>
      </c>
      <c r="T28" s="114"/>
      <c r="U28" s="114"/>
      <c r="V28" s="114">
        <v>4.56</v>
      </c>
    </row>
    <row r="29" ht="19.95" customHeight="true" spans="1:22">
      <c r="A29" s="112" t="s">
        <v>238</v>
      </c>
      <c r="B29" s="112" t="s">
        <v>239</v>
      </c>
      <c r="C29" s="112" t="s">
        <v>255</v>
      </c>
      <c r="D29" s="113" t="s">
        <v>263</v>
      </c>
      <c r="E29" s="95" t="s">
        <v>256</v>
      </c>
      <c r="F29" s="115">
        <v>339.00439</v>
      </c>
      <c r="G29" s="115">
        <v>319.7815</v>
      </c>
      <c r="H29" s="115">
        <v>115.6368</v>
      </c>
      <c r="I29" s="115">
        <v>6.732</v>
      </c>
      <c r="J29" s="115">
        <v>124.2763</v>
      </c>
      <c r="K29" s="115">
        <v>73.1364</v>
      </c>
      <c r="L29" s="115">
        <v>14.66289</v>
      </c>
      <c r="M29" s="115"/>
      <c r="N29" s="115"/>
      <c r="O29" s="115">
        <v>14.66</v>
      </c>
      <c r="P29" s="115"/>
      <c r="Q29" s="115"/>
      <c r="R29" s="115"/>
      <c r="S29" s="115">
        <v>4.56</v>
      </c>
      <c r="T29" s="115"/>
      <c r="U29" s="115"/>
      <c r="V29" s="115">
        <v>4.56</v>
      </c>
    </row>
    <row r="30" ht="19.95" customHeight="true" spans="1:22">
      <c r="A30" s="112" t="s">
        <v>243</v>
      </c>
      <c r="B30" s="112" t="s">
        <v>244</v>
      </c>
      <c r="C30" s="112" t="s">
        <v>244</v>
      </c>
      <c r="D30" s="113" t="s">
        <v>263</v>
      </c>
      <c r="E30" s="95" t="s">
        <v>245</v>
      </c>
      <c r="F30" s="115">
        <v>34.408915</v>
      </c>
      <c r="G30" s="115"/>
      <c r="H30" s="115"/>
      <c r="I30" s="115"/>
      <c r="J30" s="115"/>
      <c r="K30" s="115"/>
      <c r="L30" s="115">
        <v>34.408915</v>
      </c>
      <c r="M30" s="115">
        <v>34.41</v>
      </c>
      <c r="N30" s="115"/>
      <c r="O30" s="115"/>
      <c r="P30" s="115"/>
      <c r="Q30" s="115"/>
      <c r="R30" s="115"/>
      <c r="S30" s="115"/>
      <c r="T30" s="115"/>
      <c r="U30" s="115"/>
      <c r="V30" s="115"/>
    </row>
    <row r="31" ht="19.95" customHeight="true" spans="1:22">
      <c r="A31" s="112" t="s">
        <v>243</v>
      </c>
      <c r="B31" s="112" t="s">
        <v>246</v>
      </c>
      <c r="C31" s="112" t="s">
        <v>246</v>
      </c>
      <c r="D31" s="113" t="s">
        <v>263</v>
      </c>
      <c r="E31" s="95" t="s">
        <v>247</v>
      </c>
      <c r="F31" s="115">
        <v>2.425452</v>
      </c>
      <c r="G31" s="115"/>
      <c r="H31" s="115"/>
      <c r="I31" s="115"/>
      <c r="J31" s="115"/>
      <c r="K31" s="115"/>
      <c r="L31" s="115">
        <v>2.425452</v>
      </c>
      <c r="M31" s="115"/>
      <c r="N31" s="115"/>
      <c r="O31" s="115"/>
      <c r="P31" s="115"/>
      <c r="Q31" s="115">
        <v>2.43</v>
      </c>
      <c r="R31" s="115"/>
      <c r="S31" s="115"/>
      <c r="T31" s="115"/>
      <c r="U31" s="115"/>
      <c r="V31" s="115"/>
    </row>
    <row r="32" ht="19.95" customHeight="true" spans="1:22">
      <c r="A32" s="112" t="s">
        <v>248</v>
      </c>
      <c r="B32" s="112" t="s">
        <v>249</v>
      </c>
      <c r="C32" s="112" t="s">
        <v>240</v>
      </c>
      <c r="D32" s="113" t="s">
        <v>263</v>
      </c>
      <c r="E32" s="95" t="s">
        <v>250</v>
      </c>
      <c r="F32" s="115">
        <v>38.37378</v>
      </c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>
        <v>38.37</v>
      </c>
      <c r="S32" s="115"/>
      <c r="T32" s="115"/>
      <c r="U32" s="115"/>
      <c r="V32" s="115"/>
    </row>
    <row r="33" ht="19.95" customHeight="true" spans="1:22">
      <c r="A33" s="109"/>
      <c r="B33" s="109"/>
      <c r="C33" s="109"/>
      <c r="D33" s="111" t="s">
        <v>166</v>
      </c>
      <c r="E33" s="98" t="s">
        <v>167</v>
      </c>
      <c r="F33" s="114">
        <f>G33+L33+R33+S33</f>
        <v>302.67</v>
      </c>
      <c r="G33" s="114">
        <f>SUM(H33:K33)</f>
        <v>237.2</v>
      </c>
      <c r="H33" s="114">
        <f t="shared" ref="H33:K33" si="23">SUM(H34:H37)</f>
        <v>82.61</v>
      </c>
      <c r="I33" s="114">
        <f t="shared" si="23"/>
        <v>0.47</v>
      </c>
      <c r="J33" s="114">
        <f t="shared" si="23"/>
        <v>96.16</v>
      </c>
      <c r="K33" s="114">
        <f t="shared" si="23"/>
        <v>57.96</v>
      </c>
      <c r="L33" s="114">
        <f>SUM(M33:Q33)</f>
        <v>37.01</v>
      </c>
      <c r="M33" s="114">
        <f t="shared" ref="M33:R33" si="24">SUM(M34:M37)</f>
        <v>24.82</v>
      </c>
      <c r="N33" s="114"/>
      <c r="O33" s="114">
        <f t="shared" si="24"/>
        <v>10.58</v>
      </c>
      <c r="P33" s="114"/>
      <c r="Q33" s="114">
        <f t="shared" si="24"/>
        <v>1.61</v>
      </c>
      <c r="R33" s="114">
        <f t="shared" si="24"/>
        <v>28.46</v>
      </c>
      <c r="S33" s="114"/>
      <c r="T33" s="114"/>
      <c r="U33" s="114"/>
      <c r="V33" s="115"/>
    </row>
    <row r="34" ht="19.95" customHeight="true" spans="1:22">
      <c r="A34" s="112" t="s">
        <v>238</v>
      </c>
      <c r="B34" s="112" t="s">
        <v>239</v>
      </c>
      <c r="C34" s="112" t="s">
        <v>255</v>
      </c>
      <c r="D34" s="113" t="s">
        <v>264</v>
      </c>
      <c r="E34" s="95" t="s">
        <v>256</v>
      </c>
      <c r="F34" s="115">
        <v>247.775085</v>
      </c>
      <c r="G34" s="115">
        <v>237.19725</v>
      </c>
      <c r="H34" s="115">
        <v>82.61</v>
      </c>
      <c r="I34" s="115">
        <v>0.47</v>
      </c>
      <c r="J34" s="115">
        <v>96.16</v>
      </c>
      <c r="K34" s="115">
        <v>57.96</v>
      </c>
      <c r="L34" s="115">
        <v>10.58</v>
      </c>
      <c r="M34" s="115"/>
      <c r="N34" s="115"/>
      <c r="O34" s="115">
        <v>10.58</v>
      </c>
      <c r="P34" s="115"/>
      <c r="Q34" s="115"/>
      <c r="R34" s="115"/>
      <c r="S34" s="115"/>
      <c r="T34" s="115"/>
      <c r="U34" s="115"/>
      <c r="V34" s="115"/>
    </row>
    <row r="35" ht="19.95" customHeight="true" spans="1:22">
      <c r="A35" s="112" t="s">
        <v>243</v>
      </c>
      <c r="B35" s="112" t="s">
        <v>244</v>
      </c>
      <c r="C35" s="112" t="s">
        <v>244</v>
      </c>
      <c r="D35" s="113" t="s">
        <v>264</v>
      </c>
      <c r="E35" s="95" t="s">
        <v>245</v>
      </c>
      <c r="F35" s="115">
        <v>24.822653</v>
      </c>
      <c r="G35" s="115"/>
      <c r="H35" s="115"/>
      <c r="I35" s="115"/>
      <c r="J35" s="115"/>
      <c r="K35" s="115"/>
      <c r="L35" s="115">
        <v>24.82</v>
      </c>
      <c r="M35" s="115">
        <v>24.82</v>
      </c>
      <c r="N35" s="115"/>
      <c r="O35" s="115"/>
      <c r="P35" s="115"/>
      <c r="Q35" s="115"/>
      <c r="R35" s="115"/>
      <c r="S35" s="115"/>
      <c r="T35" s="115"/>
      <c r="U35" s="115"/>
      <c r="V35" s="115"/>
    </row>
    <row r="36" ht="19.95" customHeight="true" spans="1:22">
      <c r="A36" s="112" t="s">
        <v>243</v>
      </c>
      <c r="B36" s="112" t="s">
        <v>246</v>
      </c>
      <c r="C36" s="112" t="s">
        <v>246</v>
      </c>
      <c r="D36" s="113" t="s">
        <v>264</v>
      </c>
      <c r="E36" s="95" t="s">
        <v>247</v>
      </c>
      <c r="F36" s="115">
        <v>1.611978</v>
      </c>
      <c r="G36" s="115"/>
      <c r="H36" s="115"/>
      <c r="I36" s="115"/>
      <c r="J36" s="115"/>
      <c r="K36" s="115"/>
      <c r="L36" s="115">
        <v>1.61</v>
      </c>
      <c r="M36" s="115"/>
      <c r="N36" s="115"/>
      <c r="O36" s="115"/>
      <c r="P36" s="115"/>
      <c r="Q36" s="115">
        <v>1.61</v>
      </c>
      <c r="R36" s="115"/>
      <c r="S36" s="115"/>
      <c r="T36" s="115"/>
      <c r="U36" s="115"/>
      <c r="V36" s="115"/>
    </row>
    <row r="37" ht="19.95" customHeight="true" spans="1:22">
      <c r="A37" s="112" t="s">
        <v>248</v>
      </c>
      <c r="B37" s="112" t="s">
        <v>249</v>
      </c>
      <c r="C37" s="112" t="s">
        <v>240</v>
      </c>
      <c r="D37" s="113" t="s">
        <v>264</v>
      </c>
      <c r="E37" s="95" t="s">
        <v>250</v>
      </c>
      <c r="F37" s="115">
        <v>28.46367</v>
      </c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>
        <v>28.46</v>
      </c>
      <c r="S37" s="115"/>
      <c r="T37" s="115"/>
      <c r="U37" s="115"/>
      <c r="V37" s="11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scale="82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22" sqref="G22"/>
    </sheetView>
  </sheetViews>
  <sheetFormatPr defaultColWidth="9.775" defaultRowHeight="13.5"/>
  <cols>
    <col min="1" max="1" width="4.775" customWidth="true"/>
    <col min="2" max="2" width="5.775" customWidth="true"/>
    <col min="3" max="3" width="7.55833333333333" customWidth="true"/>
    <col min="4" max="4" width="12.4416666666667" customWidth="true"/>
    <col min="5" max="5" width="29.8833333333333" customWidth="true"/>
    <col min="6" max="6" width="16.4416666666667" customWidth="true"/>
    <col min="7" max="7" width="13.4416666666667" customWidth="true"/>
    <col min="8" max="8" width="11.1083333333333" customWidth="true"/>
    <col min="9" max="9" width="12.1083333333333" customWidth="true"/>
    <col min="10" max="10" width="11.8833333333333" customWidth="true"/>
    <col min="11" max="11" width="11.5583333333333" customWidth="true"/>
    <col min="12" max="12" width="9.775" customWidth="true"/>
  </cols>
  <sheetData>
    <row r="1" ht="14.25" customHeight="true" spans="1:11">
      <c r="A1" s="7"/>
      <c r="K1" s="93" t="s">
        <v>412</v>
      </c>
    </row>
    <row r="2" ht="40.65" customHeight="true" spans="1:11">
      <c r="A2" s="94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ht="15.75" customHeight="true" spans="1:11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34" t="s">
        <v>32</v>
      </c>
      <c r="K3" s="34"/>
    </row>
    <row r="4" ht="20.4" customHeight="true" spans="1:11">
      <c r="A4" s="88" t="s">
        <v>217</v>
      </c>
      <c r="B4" s="88"/>
      <c r="C4" s="88"/>
      <c r="D4" s="88" t="s">
        <v>218</v>
      </c>
      <c r="E4" s="88" t="s">
        <v>219</v>
      </c>
      <c r="F4" s="88" t="s">
        <v>413</v>
      </c>
      <c r="G4" s="88" t="s">
        <v>414</v>
      </c>
      <c r="H4" s="88" t="s">
        <v>415</v>
      </c>
      <c r="I4" s="88" t="s">
        <v>416</v>
      </c>
      <c r="J4" s="88" t="s">
        <v>417</v>
      </c>
      <c r="K4" s="88" t="s">
        <v>418</v>
      </c>
    </row>
    <row r="5" ht="20.4" customHeight="true" spans="1:11">
      <c r="A5" s="88" t="s">
        <v>235</v>
      </c>
      <c r="B5" s="88" t="s">
        <v>236</v>
      </c>
      <c r="C5" s="88" t="s">
        <v>237</v>
      </c>
      <c r="D5" s="88"/>
      <c r="E5" s="88"/>
      <c r="F5" s="88"/>
      <c r="G5" s="88"/>
      <c r="H5" s="88"/>
      <c r="I5" s="88"/>
      <c r="J5" s="88"/>
      <c r="K5" s="88"/>
    </row>
    <row r="6" ht="19.95" customHeight="true" spans="1:11">
      <c r="A6" s="90"/>
      <c r="B6" s="90"/>
      <c r="C6" s="90"/>
      <c r="D6" s="90"/>
      <c r="E6" s="90" t="s">
        <v>136</v>
      </c>
      <c r="F6" s="89">
        <v>1335.926044</v>
      </c>
      <c r="G6" s="89">
        <v>3.168</v>
      </c>
      <c r="H6" s="89"/>
      <c r="I6" s="89"/>
      <c r="J6" s="89">
        <v>1332.758044</v>
      </c>
      <c r="K6" s="89"/>
    </row>
    <row r="7" ht="19.95" customHeight="true" spans="1:11">
      <c r="A7" s="90"/>
      <c r="B7" s="90"/>
      <c r="C7" s="90"/>
      <c r="D7" s="18" t="s">
        <v>154</v>
      </c>
      <c r="E7" s="18" t="s">
        <v>155</v>
      </c>
      <c r="F7" s="89">
        <v>1335.926044</v>
      </c>
      <c r="G7" s="89">
        <v>3.168</v>
      </c>
      <c r="H7" s="89"/>
      <c r="I7" s="89"/>
      <c r="J7" s="89">
        <v>1332.758044</v>
      </c>
      <c r="K7" s="89"/>
    </row>
    <row r="8" ht="19.95" customHeight="true" spans="1:11">
      <c r="A8" s="90"/>
      <c r="B8" s="90"/>
      <c r="C8" s="90"/>
      <c r="D8" s="98" t="s">
        <v>156</v>
      </c>
      <c r="E8" s="98" t="s">
        <v>157</v>
      </c>
      <c r="F8" s="89">
        <v>1048.871625</v>
      </c>
      <c r="G8" s="89">
        <v>1.656</v>
      </c>
      <c r="H8" s="89"/>
      <c r="I8" s="89"/>
      <c r="J8" s="89">
        <v>1047.21</v>
      </c>
      <c r="K8" s="89"/>
    </row>
    <row r="9" ht="19.95" customHeight="true" spans="1:11">
      <c r="A9" s="102" t="s">
        <v>238</v>
      </c>
      <c r="B9" s="102" t="s">
        <v>239</v>
      </c>
      <c r="C9" s="102" t="s">
        <v>240</v>
      </c>
      <c r="D9" s="95" t="s">
        <v>241</v>
      </c>
      <c r="E9" s="91" t="s">
        <v>242</v>
      </c>
      <c r="F9" s="92">
        <v>1048.871625</v>
      </c>
      <c r="G9" s="100">
        <v>1.656</v>
      </c>
      <c r="H9" s="100"/>
      <c r="I9" s="100"/>
      <c r="J9" s="100">
        <v>1047.21</v>
      </c>
      <c r="K9" s="100"/>
    </row>
    <row r="10" ht="19.95" customHeight="true" spans="1:11">
      <c r="A10" s="90"/>
      <c r="B10" s="90"/>
      <c r="C10" s="90"/>
      <c r="D10" s="98" t="s">
        <v>158</v>
      </c>
      <c r="E10" s="98" t="s">
        <v>159</v>
      </c>
      <c r="F10" s="89">
        <v>33.926016</v>
      </c>
      <c r="G10" s="89"/>
      <c r="H10" s="89"/>
      <c r="I10" s="89"/>
      <c r="J10" s="89">
        <v>33.926016</v>
      </c>
      <c r="K10" s="89"/>
    </row>
    <row r="11" ht="19.95" customHeight="true" spans="1:11">
      <c r="A11" s="102" t="s">
        <v>243</v>
      </c>
      <c r="B11" s="102" t="s">
        <v>244</v>
      </c>
      <c r="C11" s="102" t="s">
        <v>249</v>
      </c>
      <c r="D11" s="95" t="s">
        <v>257</v>
      </c>
      <c r="E11" s="91" t="s">
        <v>258</v>
      </c>
      <c r="F11" s="92">
        <v>33.926016</v>
      </c>
      <c r="G11" s="100"/>
      <c r="H11" s="100"/>
      <c r="I11" s="100"/>
      <c r="J11" s="100">
        <v>33.926016</v>
      </c>
      <c r="K11" s="100"/>
    </row>
    <row r="12" ht="19.95" customHeight="true" spans="1:11">
      <c r="A12" s="90"/>
      <c r="B12" s="90"/>
      <c r="C12" s="90"/>
      <c r="D12" s="98" t="s">
        <v>160</v>
      </c>
      <c r="E12" s="98" t="s">
        <v>161</v>
      </c>
      <c r="F12" s="89">
        <v>26.627243</v>
      </c>
      <c r="G12" s="89"/>
      <c r="H12" s="89"/>
      <c r="I12" s="89"/>
      <c r="J12" s="89">
        <v>26.627243</v>
      </c>
      <c r="K12" s="89"/>
    </row>
    <row r="13" ht="19.95" customHeight="true" spans="1:11">
      <c r="A13" s="102" t="s">
        <v>243</v>
      </c>
      <c r="B13" s="102" t="s">
        <v>244</v>
      </c>
      <c r="C13" s="102" t="s">
        <v>249</v>
      </c>
      <c r="D13" s="95" t="s">
        <v>259</v>
      </c>
      <c r="E13" s="91" t="s">
        <v>258</v>
      </c>
      <c r="F13" s="92">
        <v>26.627243</v>
      </c>
      <c r="G13" s="100"/>
      <c r="H13" s="100"/>
      <c r="I13" s="100"/>
      <c r="J13" s="100">
        <v>26.627243</v>
      </c>
      <c r="K13" s="100"/>
    </row>
    <row r="14" ht="19.95" customHeight="true" spans="1:11">
      <c r="A14" s="90"/>
      <c r="B14" s="90"/>
      <c r="C14" s="90"/>
      <c r="D14" s="98" t="s">
        <v>162</v>
      </c>
      <c r="E14" s="98" t="s">
        <v>163</v>
      </c>
      <c r="F14" s="89">
        <v>113.391112</v>
      </c>
      <c r="G14" s="89">
        <v>1.512</v>
      </c>
      <c r="H14" s="89"/>
      <c r="I14" s="89"/>
      <c r="J14" s="89">
        <v>111.879112</v>
      </c>
      <c r="K14" s="89"/>
    </row>
    <row r="15" ht="19.95" customHeight="true" spans="1:11">
      <c r="A15" s="102" t="s">
        <v>238</v>
      </c>
      <c r="B15" s="102" t="s">
        <v>239</v>
      </c>
      <c r="C15" s="102" t="s">
        <v>255</v>
      </c>
      <c r="D15" s="95" t="s">
        <v>262</v>
      </c>
      <c r="E15" s="91" t="s">
        <v>256</v>
      </c>
      <c r="F15" s="92">
        <v>113.391112</v>
      </c>
      <c r="G15" s="100">
        <v>1.512</v>
      </c>
      <c r="H15" s="100"/>
      <c r="I15" s="100"/>
      <c r="J15" s="100">
        <v>111.879112</v>
      </c>
      <c r="K15" s="100"/>
    </row>
    <row r="16" ht="19.95" customHeight="true" spans="1:11">
      <c r="A16" s="90"/>
      <c r="B16" s="90"/>
      <c r="C16" s="90"/>
      <c r="D16" s="98" t="s">
        <v>164</v>
      </c>
      <c r="E16" s="98" t="s">
        <v>165</v>
      </c>
      <c r="F16" s="89">
        <v>113.110048</v>
      </c>
      <c r="G16" s="89"/>
      <c r="H16" s="89"/>
      <c r="I16" s="89"/>
      <c r="J16" s="89">
        <v>113.110048</v>
      </c>
      <c r="K16" s="89"/>
    </row>
    <row r="17" ht="19.95" customHeight="true" spans="1:11">
      <c r="A17" s="102" t="s">
        <v>238</v>
      </c>
      <c r="B17" s="102" t="s">
        <v>239</v>
      </c>
      <c r="C17" s="102" t="s">
        <v>255</v>
      </c>
      <c r="D17" s="95" t="s">
        <v>263</v>
      </c>
      <c r="E17" s="91" t="s">
        <v>256</v>
      </c>
      <c r="F17" s="92">
        <v>113.110048</v>
      </c>
      <c r="G17" s="100"/>
      <c r="H17" s="100"/>
      <c r="I17" s="100"/>
      <c r="J17" s="100">
        <v>113.110048</v>
      </c>
      <c r="K17" s="10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J10" sqref="J10"/>
    </sheetView>
  </sheetViews>
  <sheetFormatPr defaultColWidth="9.775" defaultRowHeight="13.5"/>
  <cols>
    <col min="1" max="1" width="4.775" customWidth="true"/>
    <col min="2" max="2" width="5.44166666666667" customWidth="true"/>
    <col min="3" max="3" width="6" customWidth="true"/>
    <col min="4" max="4" width="9.775" customWidth="true"/>
    <col min="5" max="5" width="20.1083333333333" customWidth="true"/>
    <col min="6" max="6" width="7.775" customWidth="true"/>
    <col min="7" max="18" width="7.66666666666667" customWidth="true"/>
    <col min="19" max="19" width="9.775" customWidth="true"/>
  </cols>
  <sheetData>
    <row r="1" ht="14.25" customHeight="true" spans="1:18">
      <c r="A1" s="7"/>
      <c r="Q1" s="93" t="s">
        <v>419</v>
      </c>
      <c r="R1" s="93"/>
    </row>
    <row r="2" ht="35.4" customHeight="true" spans="1:18">
      <c r="A2" s="94" t="s">
        <v>18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ht="21.15" customHeight="true" spans="1:18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34" t="s">
        <v>32</v>
      </c>
      <c r="R3" s="34"/>
    </row>
    <row r="4" ht="21.15" customHeight="true" spans="1:18">
      <c r="A4" s="88" t="s">
        <v>217</v>
      </c>
      <c r="B4" s="88"/>
      <c r="C4" s="88"/>
      <c r="D4" s="88" t="s">
        <v>218</v>
      </c>
      <c r="E4" s="88" t="s">
        <v>219</v>
      </c>
      <c r="F4" s="88" t="s">
        <v>413</v>
      </c>
      <c r="G4" s="88" t="s">
        <v>420</v>
      </c>
      <c r="H4" s="88" t="s">
        <v>421</v>
      </c>
      <c r="I4" s="88" t="s">
        <v>422</v>
      </c>
      <c r="J4" s="88" t="s">
        <v>423</v>
      </c>
      <c r="K4" s="88" t="s">
        <v>424</v>
      </c>
      <c r="L4" s="88" t="s">
        <v>425</v>
      </c>
      <c r="M4" s="88" t="s">
        <v>426</v>
      </c>
      <c r="N4" s="88" t="s">
        <v>415</v>
      </c>
      <c r="O4" s="88" t="s">
        <v>427</v>
      </c>
      <c r="P4" s="88" t="s">
        <v>428</v>
      </c>
      <c r="Q4" s="88" t="s">
        <v>416</v>
      </c>
      <c r="R4" s="88" t="s">
        <v>418</v>
      </c>
    </row>
    <row r="5" ht="18.75" customHeight="true" spans="1:18">
      <c r="A5" s="88" t="s">
        <v>235</v>
      </c>
      <c r="B5" s="88" t="s">
        <v>236</v>
      </c>
      <c r="C5" s="88" t="s">
        <v>237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ht="19.95" customHeight="true" spans="1:18">
      <c r="A6" s="90"/>
      <c r="B6" s="90"/>
      <c r="C6" s="90"/>
      <c r="D6" s="90"/>
      <c r="E6" s="90" t="s">
        <v>136</v>
      </c>
      <c r="F6" s="89">
        <v>1335.926044</v>
      </c>
      <c r="G6" s="89">
        <v>2.99082</v>
      </c>
      <c r="H6" s="89">
        <v>1329.767224</v>
      </c>
      <c r="I6" s="89"/>
      <c r="J6" s="89"/>
      <c r="K6" s="89">
        <v>3.168</v>
      </c>
      <c r="L6" s="89"/>
      <c r="M6" s="89"/>
      <c r="N6" s="89"/>
      <c r="O6" s="89"/>
      <c r="P6" s="89"/>
      <c r="Q6" s="89"/>
      <c r="R6" s="89"/>
    </row>
    <row r="7" ht="19.95" customHeight="true" spans="1:18">
      <c r="A7" s="90"/>
      <c r="B7" s="90"/>
      <c r="C7" s="90"/>
      <c r="D7" s="18" t="s">
        <v>154</v>
      </c>
      <c r="E7" s="18" t="s">
        <v>155</v>
      </c>
      <c r="F7" s="89">
        <v>1335.926044</v>
      </c>
      <c r="G7" s="89">
        <v>2.99082</v>
      </c>
      <c r="H7" s="89">
        <v>1329.767224</v>
      </c>
      <c r="I7" s="89"/>
      <c r="J7" s="89"/>
      <c r="K7" s="89">
        <v>3.168</v>
      </c>
      <c r="L7" s="89"/>
      <c r="M7" s="89"/>
      <c r="N7" s="89"/>
      <c r="O7" s="89"/>
      <c r="P7" s="89"/>
      <c r="Q7" s="89"/>
      <c r="R7" s="89"/>
    </row>
    <row r="8" ht="19.95" customHeight="true" spans="1:18">
      <c r="A8" s="90"/>
      <c r="B8" s="90"/>
      <c r="C8" s="90"/>
      <c r="D8" s="98" t="s">
        <v>156</v>
      </c>
      <c r="E8" s="98" t="s">
        <v>157</v>
      </c>
      <c r="F8" s="89">
        <v>1048.871625</v>
      </c>
      <c r="G8" s="89">
        <v>1.73194</v>
      </c>
      <c r="H8" s="89">
        <v>1045.483685</v>
      </c>
      <c r="I8" s="89"/>
      <c r="J8" s="89"/>
      <c r="K8" s="89">
        <v>1.656</v>
      </c>
      <c r="L8" s="89"/>
      <c r="M8" s="89"/>
      <c r="N8" s="89"/>
      <c r="O8" s="89"/>
      <c r="P8" s="89"/>
      <c r="Q8" s="89"/>
      <c r="R8" s="89"/>
    </row>
    <row r="9" ht="19.95" customHeight="true" spans="1:18">
      <c r="A9" s="102" t="s">
        <v>238</v>
      </c>
      <c r="B9" s="102" t="s">
        <v>239</v>
      </c>
      <c r="C9" s="102" t="s">
        <v>240</v>
      </c>
      <c r="D9" s="95" t="s">
        <v>241</v>
      </c>
      <c r="E9" s="91" t="s">
        <v>242</v>
      </c>
      <c r="F9" s="92">
        <v>1048.871625</v>
      </c>
      <c r="G9" s="100">
        <v>1.73194</v>
      </c>
      <c r="H9" s="100">
        <v>1045.483685</v>
      </c>
      <c r="I9" s="100"/>
      <c r="J9" s="100"/>
      <c r="K9" s="100">
        <v>1.656</v>
      </c>
      <c r="L9" s="100"/>
      <c r="M9" s="100"/>
      <c r="N9" s="100"/>
      <c r="O9" s="100"/>
      <c r="P9" s="100"/>
      <c r="Q9" s="100"/>
      <c r="R9" s="100"/>
    </row>
    <row r="10" ht="19.95" customHeight="true" spans="1:18">
      <c r="A10" s="90"/>
      <c r="B10" s="90"/>
      <c r="C10" s="90"/>
      <c r="D10" s="98" t="s">
        <v>158</v>
      </c>
      <c r="E10" s="98" t="s">
        <v>159</v>
      </c>
      <c r="F10" s="89">
        <v>33.926016</v>
      </c>
      <c r="G10" s="89"/>
      <c r="H10" s="89">
        <v>33.926016</v>
      </c>
      <c r="I10" s="89"/>
      <c r="J10" s="89"/>
      <c r="K10" s="89"/>
      <c r="L10" s="89"/>
      <c r="M10" s="89"/>
      <c r="N10" s="89"/>
      <c r="O10" s="89"/>
      <c r="P10" s="89"/>
      <c r="Q10" s="89"/>
      <c r="R10" s="89"/>
    </row>
    <row r="11" ht="19.95" customHeight="true" spans="1:18">
      <c r="A11" s="102" t="s">
        <v>243</v>
      </c>
      <c r="B11" s="102" t="s">
        <v>244</v>
      </c>
      <c r="C11" s="102" t="s">
        <v>249</v>
      </c>
      <c r="D11" s="95" t="s">
        <v>257</v>
      </c>
      <c r="E11" s="91" t="s">
        <v>258</v>
      </c>
      <c r="F11" s="92">
        <v>33.926016</v>
      </c>
      <c r="G11" s="100"/>
      <c r="H11" s="100">
        <v>33.926016</v>
      </c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ht="19.95" customHeight="true" spans="1:18">
      <c r="A12" s="90"/>
      <c r="B12" s="90"/>
      <c r="C12" s="90"/>
      <c r="D12" s="98" t="s">
        <v>160</v>
      </c>
      <c r="E12" s="98" t="s">
        <v>161</v>
      </c>
      <c r="F12" s="89">
        <v>26.627243</v>
      </c>
      <c r="G12" s="89"/>
      <c r="H12" s="89">
        <v>26.627243</v>
      </c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ht="19.95" customHeight="true" spans="1:18">
      <c r="A13" s="102" t="s">
        <v>243</v>
      </c>
      <c r="B13" s="102" t="s">
        <v>244</v>
      </c>
      <c r="C13" s="102" t="s">
        <v>249</v>
      </c>
      <c r="D13" s="95" t="s">
        <v>259</v>
      </c>
      <c r="E13" s="91" t="s">
        <v>258</v>
      </c>
      <c r="F13" s="92">
        <v>26.627243</v>
      </c>
      <c r="G13" s="100"/>
      <c r="H13" s="100">
        <v>26.627243</v>
      </c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ht="19.95" customHeight="true" spans="1:18">
      <c r="A14" s="90"/>
      <c r="B14" s="90"/>
      <c r="C14" s="90"/>
      <c r="D14" s="98" t="s">
        <v>162</v>
      </c>
      <c r="E14" s="98" t="s">
        <v>163</v>
      </c>
      <c r="F14" s="89">
        <v>113.391112</v>
      </c>
      <c r="G14" s="89"/>
      <c r="H14" s="89">
        <v>111.879112</v>
      </c>
      <c r="I14" s="89"/>
      <c r="J14" s="89"/>
      <c r="K14" s="89">
        <v>1.512</v>
      </c>
      <c r="L14" s="89"/>
      <c r="M14" s="89"/>
      <c r="N14" s="89"/>
      <c r="O14" s="89"/>
      <c r="P14" s="89"/>
      <c r="Q14" s="89"/>
      <c r="R14" s="89"/>
    </row>
    <row r="15" ht="19.95" customHeight="true" spans="1:18">
      <c r="A15" s="102" t="s">
        <v>238</v>
      </c>
      <c r="B15" s="102" t="s">
        <v>239</v>
      </c>
      <c r="C15" s="102" t="s">
        <v>255</v>
      </c>
      <c r="D15" s="95" t="s">
        <v>262</v>
      </c>
      <c r="E15" s="91" t="s">
        <v>256</v>
      </c>
      <c r="F15" s="92">
        <v>113.391112</v>
      </c>
      <c r="G15" s="100"/>
      <c r="H15" s="100">
        <v>111.879112</v>
      </c>
      <c r="I15" s="100"/>
      <c r="J15" s="100"/>
      <c r="K15" s="100">
        <v>1.512</v>
      </c>
      <c r="L15" s="100"/>
      <c r="M15" s="100"/>
      <c r="N15" s="100"/>
      <c r="O15" s="100"/>
      <c r="P15" s="100"/>
      <c r="Q15" s="100"/>
      <c r="R15" s="100"/>
    </row>
    <row r="16" ht="19.95" customHeight="true" spans="1:18">
      <c r="A16" s="90"/>
      <c r="B16" s="90"/>
      <c r="C16" s="90"/>
      <c r="D16" s="98" t="s">
        <v>164</v>
      </c>
      <c r="E16" s="98" t="s">
        <v>165</v>
      </c>
      <c r="F16" s="89">
        <v>113.110048</v>
      </c>
      <c r="G16" s="89">
        <v>1.25888</v>
      </c>
      <c r="H16" s="89">
        <v>111.851168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ht="19.95" customHeight="true" spans="1:18">
      <c r="A17" s="102" t="s">
        <v>238</v>
      </c>
      <c r="B17" s="102" t="s">
        <v>239</v>
      </c>
      <c r="C17" s="102" t="s">
        <v>255</v>
      </c>
      <c r="D17" s="95" t="s">
        <v>263</v>
      </c>
      <c r="E17" s="91" t="s">
        <v>256</v>
      </c>
      <c r="F17" s="92">
        <v>113.110048</v>
      </c>
      <c r="G17" s="100">
        <v>1.25888</v>
      </c>
      <c r="H17" s="100">
        <v>111.851168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9"/>
  <sheetViews>
    <sheetView workbookViewId="0">
      <selection activeCell="W14" sqref="W14"/>
    </sheetView>
  </sheetViews>
  <sheetFormatPr defaultColWidth="9.775" defaultRowHeight="13.5"/>
  <cols>
    <col min="1" max="1" width="3.66666666666667" customWidth="true"/>
    <col min="2" max="2" width="4.66666666666667" customWidth="true"/>
    <col min="3" max="3" width="5.33333333333333" customWidth="true"/>
    <col min="4" max="4" width="7" customWidth="true"/>
    <col min="5" max="5" width="15.8833333333333" customWidth="true"/>
    <col min="6" max="6" width="9.66666666666667" customWidth="true"/>
    <col min="7" max="7" width="8.44166666666667" customWidth="true"/>
    <col min="8" max="17" width="7.21666666666667" customWidth="true"/>
    <col min="18" max="18" width="8.55833333333333" customWidth="true"/>
    <col min="19" max="20" width="7.21666666666667" customWidth="true"/>
    <col min="21" max="21" width="9.775" customWidth="true"/>
  </cols>
  <sheetData>
    <row r="1" ht="14.25" customHeight="true" spans="1:20">
      <c r="A1" s="7"/>
      <c r="S1" s="93" t="s">
        <v>429</v>
      </c>
      <c r="T1" s="93"/>
    </row>
    <row r="2" ht="31.65" customHeight="true" spans="1:20">
      <c r="A2" s="94" t="s">
        <v>19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21.15" customHeight="true" spans="1:20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34" t="s">
        <v>32</v>
      </c>
      <c r="T3" s="34"/>
    </row>
    <row r="4" ht="24.9" customHeight="true" spans="1:20">
      <c r="A4" s="88" t="s">
        <v>217</v>
      </c>
      <c r="B4" s="88"/>
      <c r="C4" s="88"/>
      <c r="D4" s="88" t="s">
        <v>218</v>
      </c>
      <c r="E4" s="88" t="s">
        <v>219</v>
      </c>
      <c r="F4" s="88" t="s">
        <v>413</v>
      </c>
      <c r="G4" s="88" t="s">
        <v>222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 t="s">
        <v>225</v>
      </c>
      <c r="S4" s="88"/>
      <c r="T4" s="88"/>
    </row>
    <row r="5" ht="31.65" customHeight="true" spans="1:20">
      <c r="A5" s="88" t="s">
        <v>235</v>
      </c>
      <c r="B5" s="88" t="s">
        <v>236</v>
      </c>
      <c r="C5" s="88" t="s">
        <v>237</v>
      </c>
      <c r="D5" s="88"/>
      <c r="E5" s="88"/>
      <c r="F5" s="88"/>
      <c r="G5" s="88" t="s">
        <v>136</v>
      </c>
      <c r="H5" s="88" t="s">
        <v>430</v>
      </c>
      <c r="I5" s="88" t="s">
        <v>431</v>
      </c>
      <c r="J5" s="88" t="s">
        <v>432</v>
      </c>
      <c r="K5" s="88" t="s">
        <v>433</v>
      </c>
      <c r="L5" s="88" t="s">
        <v>434</v>
      </c>
      <c r="M5" s="88" t="s">
        <v>435</v>
      </c>
      <c r="N5" s="88" t="s">
        <v>436</v>
      </c>
      <c r="O5" s="88" t="s">
        <v>437</v>
      </c>
      <c r="P5" s="88" t="s">
        <v>438</v>
      </c>
      <c r="Q5" s="88" t="s">
        <v>439</v>
      </c>
      <c r="R5" s="88" t="s">
        <v>136</v>
      </c>
      <c r="S5" s="88" t="s">
        <v>344</v>
      </c>
      <c r="T5" s="88" t="s">
        <v>396</v>
      </c>
    </row>
    <row r="6" ht="19.95" customHeight="true" spans="1:20">
      <c r="A6" s="90"/>
      <c r="B6" s="90"/>
      <c r="C6" s="90"/>
      <c r="D6" s="90"/>
      <c r="E6" s="90" t="s">
        <v>136</v>
      </c>
      <c r="F6" s="106">
        <v>1437.064</v>
      </c>
      <c r="G6" s="106">
        <v>1437.06</v>
      </c>
      <c r="H6" s="106">
        <v>761.57</v>
      </c>
      <c r="I6" s="106">
        <v>10</v>
      </c>
      <c r="J6" s="106">
        <v>12.2</v>
      </c>
      <c r="K6" s="106"/>
      <c r="L6" s="106">
        <v>11.9</v>
      </c>
      <c r="M6" s="106">
        <v>14.2</v>
      </c>
      <c r="N6" s="106"/>
      <c r="O6" s="106">
        <v>80.6</v>
      </c>
      <c r="P6" s="106">
        <v>54.2</v>
      </c>
      <c r="Q6" s="106">
        <v>492.386571</v>
      </c>
      <c r="R6" s="106"/>
      <c r="S6" s="106"/>
      <c r="T6" s="106"/>
    </row>
    <row r="7" ht="19.95" customHeight="true" spans="1:20">
      <c r="A7" s="90"/>
      <c r="B7" s="90"/>
      <c r="C7" s="90"/>
      <c r="D7" s="18" t="s">
        <v>154</v>
      </c>
      <c r="E7" s="18" t="s">
        <v>155</v>
      </c>
      <c r="F7" s="106">
        <v>1437.064</v>
      </c>
      <c r="G7" s="106">
        <v>1437.064</v>
      </c>
      <c r="H7" s="106">
        <v>761.57</v>
      </c>
      <c r="I7" s="106">
        <v>10</v>
      </c>
      <c r="J7" s="106">
        <v>12.2</v>
      </c>
      <c r="K7" s="106"/>
      <c r="L7" s="106">
        <v>11.9</v>
      </c>
      <c r="M7" s="106">
        <v>14.2</v>
      </c>
      <c r="N7" s="106"/>
      <c r="O7" s="106">
        <v>80.6</v>
      </c>
      <c r="P7" s="106">
        <v>54.2</v>
      </c>
      <c r="Q7" s="106">
        <v>492.386571</v>
      </c>
      <c r="R7" s="106"/>
      <c r="S7" s="106"/>
      <c r="T7" s="106"/>
    </row>
    <row r="8" ht="19.95" customHeight="true" spans="1:20">
      <c r="A8" s="90"/>
      <c r="B8" s="90"/>
      <c r="C8" s="90"/>
      <c r="D8" s="98" t="s">
        <v>156</v>
      </c>
      <c r="E8" s="98" t="s">
        <v>157</v>
      </c>
      <c r="F8" s="106">
        <v>1163.436</v>
      </c>
      <c r="G8" s="106">
        <v>1163.436</v>
      </c>
      <c r="H8" s="106">
        <v>625.996859</v>
      </c>
      <c r="I8" s="106">
        <v>10</v>
      </c>
      <c r="J8" s="106">
        <v>10</v>
      </c>
      <c r="K8" s="106"/>
      <c r="L8" s="106">
        <v>8.7</v>
      </c>
      <c r="M8" s="106">
        <v>10</v>
      </c>
      <c r="N8" s="106"/>
      <c r="O8" s="106">
        <v>45</v>
      </c>
      <c r="P8" s="106">
        <v>50</v>
      </c>
      <c r="Q8" s="106">
        <v>403.739141</v>
      </c>
      <c r="R8" s="106"/>
      <c r="S8" s="106"/>
      <c r="T8" s="106"/>
    </row>
    <row r="9" ht="19.95" customHeight="true" spans="1:20">
      <c r="A9" s="102" t="s">
        <v>238</v>
      </c>
      <c r="B9" s="102" t="s">
        <v>239</v>
      </c>
      <c r="C9" s="102" t="s">
        <v>240</v>
      </c>
      <c r="D9" s="95" t="s">
        <v>241</v>
      </c>
      <c r="E9" s="91" t="s">
        <v>242</v>
      </c>
      <c r="F9" s="92">
        <v>1163.436</v>
      </c>
      <c r="G9" s="100">
        <v>1163.436</v>
      </c>
      <c r="H9" s="100">
        <v>625.996859</v>
      </c>
      <c r="I9" s="100">
        <v>10</v>
      </c>
      <c r="J9" s="100">
        <v>10</v>
      </c>
      <c r="K9" s="100"/>
      <c r="L9" s="100">
        <v>8.7</v>
      </c>
      <c r="M9" s="100">
        <v>10</v>
      </c>
      <c r="N9" s="100"/>
      <c r="O9" s="100">
        <v>45</v>
      </c>
      <c r="P9" s="100">
        <v>50</v>
      </c>
      <c r="Q9" s="100">
        <v>403.739141</v>
      </c>
      <c r="R9" s="100"/>
      <c r="S9" s="100"/>
      <c r="T9" s="100"/>
    </row>
    <row r="10" ht="19.95" customHeight="true" spans="1:20">
      <c r="A10" s="90"/>
      <c r="B10" s="90"/>
      <c r="C10" s="90"/>
      <c r="D10" s="98" t="s">
        <v>158</v>
      </c>
      <c r="E10" s="98" t="s">
        <v>159</v>
      </c>
      <c r="F10" s="106">
        <v>34.52</v>
      </c>
      <c r="G10" s="106">
        <v>34.52</v>
      </c>
      <c r="H10" s="106">
        <v>21.97</v>
      </c>
      <c r="I10" s="106"/>
      <c r="J10" s="106"/>
      <c r="K10" s="106"/>
      <c r="L10" s="106">
        <v>1.5</v>
      </c>
      <c r="M10" s="106">
        <v>0.5</v>
      </c>
      <c r="N10" s="106"/>
      <c r="O10" s="106">
        <v>0.6</v>
      </c>
      <c r="P10" s="106">
        <v>1.2</v>
      </c>
      <c r="Q10" s="106">
        <v>8.751518</v>
      </c>
      <c r="R10" s="106"/>
      <c r="S10" s="106"/>
      <c r="T10" s="106"/>
    </row>
    <row r="11" ht="19.95" customHeight="true" spans="1:20">
      <c r="A11" s="102" t="s">
        <v>238</v>
      </c>
      <c r="B11" s="102" t="s">
        <v>239</v>
      </c>
      <c r="C11" s="102" t="s">
        <v>240</v>
      </c>
      <c r="D11" s="95" t="s">
        <v>257</v>
      </c>
      <c r="E11" s="91" t="s">
        <v>242</v>
      </c>
      <c r="F11" s="100">
        <v>34.52</v>
      </c>
      <c r="G11" s="100">
        <v>34.52</v>
      </c>
      <c r="H11" s="100">
        <v>21.97</v>
      </c>
      <c r="I11" s="100"/>
      <c r="J11" s="100"/>
      <c r="K11" s="100"/>
      <c r="L11" s="100">
        <v>1.5</v>
      </c>
      <c r="M11" s="100">
        <v>0.5</v>
      </c>
      <c r="N11" s="100"/>
      <c r="O11" s="100">
        <v>0.6</v>
      </c>
      <c r="P11" s="100">
        <v>1.2</v>
      </c>
      <c r="Q11" s="100">
        <v>8.751518</v>
      </c>
      <c r="R11" s="100"/>
      <c r="S11" s="100"/>
      <c r="T11" s="100"/>
    </row>
    <row r="12" ht="19.95" customHeight="true" spans="1:20">
      <c r="A12" s="90"/>
      <c r="B12" s="90"/>
      <c r="C12" s="90"/>
      <c r="D12" s="98" t="s">
        <v>160</v>
      </c>
      <c r="E12" s="98" t="s">
        <v>161</v>
      </c>
      <c r="F12" s="106">
        <v>48.21</v>
      </c>
      <c r="G12" s="106">
        <v>48.21</v>
      </c>
      <c r="H12" s="106">
        <v>26.879952</v>
      </c>
      <c r="I12" s="106"/>
      <c r="J12" s="106"/>
      <c r="K12" s="106"/>
      <c r="L12" s="106"/>
      <c r="M12" s="106">
        <v>0.5</v>
      </c>
      <c r="N12" s="106"/>
      <c r="O12" s="106">
        <v>7</v>
      </c>
      <c r="P12" s="106"/>
      <c r="Q12" s="106">
        <v>13.830048</v>
      </c>
      <c r="R12" s="106"/>
      <c r="S12" s="106"/>
      <c r="T12" s="106"/>
    </row>
    <row r="13" ht="19.95" customHeight="true" spans="1:20">
      <c r="A13" s="102" t="s">
        <v>238</v>
      </c>
      <c r="B13" s="102" t="s">
        <v>239</v>
      </c>
      <c r="C13" s="102" t="s">
        <v>255</v>
      </c>
      <c r="D13" s="95" t="s">
        <v>259</v>
      </c>
      <c r="E13" s="91" t="s">
        <v>256</v>
      </c>
      <c r="F13" s="92">
        <v>48.21</v>
      </c>
      <c r="G13" s="100">
        <v>48.21</v>
      </c>
      <c r="H13" s="100">
        <v>26.879952</v>
      </c>
      <c r="I13" s="100"/>
      <c r="J13" s="100"/>
      <c r="K13" s="100"/>
      <c r="L13" s="100"/>
      <c r="M13" s="100">
        <v>0.5</v>
      </c>
      <c r="N13" s="100"/>
      <c r="O13" s="100">
        <v>7</v>
      </c>
      <c r="P13" s="100"/>
      <c r="Q13" s="100">
        <v>13.830048</v>
      </c>
      <c r="R13" s="100"/>
      <c r="S13" s="100"/>
      <c r="T13" s="100"/>
    </row>
    <row r="14" ht="19.95" customHeight="true" spans="1:20">
      <c r="A14" s="90"/>
      <c r="B14" s="90"/>
      <c r="C14" s="90"/>
      <c r="D14" s="98" t="s">
        <v>162</v>
      </c>
      <c r="E14" s="98" t="s">
        <v>163</v>
      </c>
      <c r="F14" s="106">
        <v>77.62</v>
      </c>
      <c r="G14" s="106">
        <v>77.62</v>
      </c>
      <c r="H14" s="106">
        <v>37.222045</v>
      </c>
      <c r="I14" s="106"/>
      <c r="J14" s="106">
        <v>2</v>
      </c>
      <c r="K14" s="106"/>
      <c r="L14" s="106">
        <v>1.5</v>
      </c>
      <c r="M14" s="106">
        <v>1</v>
      </c>
      <c r="N14" s="106"/>
      <c r="O14" s="106">
        <v>14</v>
      </c>
      <c r="P14" s="106">
        <v>2</v>
      </c>
      <c r="Q14" s="106">
        <v>19.897955</v>
      </c>
      <c r="R14" s="106"/>
      <c r="S14" s="106"/>
      <c r="T14" s="106"/>
    </row>
    <row r="15" ht="19.95" customHeight="true" spans="1:20">
      <c r="A15" s="102" t="s">
        <v>238</v>
      </c>
      <c r="B15" s="102" t="s">
        <v>239</v>
      </c>
      <c r="C15" s="102" t="s">
        <v>255</v>
      </c>
      <c r="D15" s="95" t="s">
        <v>262</v>
      </c>
      <c r="E15" s="91" t="s">
        <v>256</v>
      </c>
      <c r="F15" s="92">
        <v>77.62</v>
      </c>
      <c r="G15" s="100">
        <v>77.62</v>
      </c>
      <c r="H15" s="100">
        <v>37.222045</v>
      </c>
      <c r="I15" s="100"/>
      <c r="J15" s="100">
        <v>2</v>
      </c>
      <c r="K15" s="100"/>
      <c r="L15" s="100">
        <v>1.5</v>
      </c>
      <c r="M15" s="100">
        <v>1</v>
      </c>
      <c r="N15" s="100"/>
      <c r="O15" s="100">
        <v>14</v>
      </c>
      <c r="P15" s="100">
        <v>2</v>
      </c>
      <c r="Q15" s="100">
        <v>19.897955</v>
      </c>
      <c r="R15" s="100"/>
      <c r="S15" s="100"/>
      <c r="T15" s="100"/>
    </row>
    <row r="16" ht="19.95" customHeight="true" spans="1:20">
      <c r="A16" s="90"/>
      <c r="B16" s="90"/>
      <c r="C16" s="90"/>
      <c r="D16" s="98" t="s">
        <v>164</v>
      </c>
      <c r="E16" s="98" t="s">
        <v>165</v>
      </c>
      <c r="F16" s="106">
        <v>66.86</v>
      </c>
      <c r="G16" s="106">
        <v>66.86</v>
      </c>
      <c r="H16" s="106">
        <v>34.493692</v>
      </c>
      <c r="I16" s="106"/>
      <c r="J16" s="106"/>
      <c r="K16" s="106"/>
      <c r="L16" s="106"/>
      <c r="M16" s="106">
        <v>2</v>
      </c>
      <c r="N16" s="106"/>
      <c r="O16" s="106">
        <v>7</v>
      </c>
      <c r="P16" s="106">
        <v>1</v>
      </c>
      <c r="Q16" s="106">
        <v>22.366308</v>
      </c>
      <c r="R16" s="106"/>
      <c r="S16" s="106"/>
      <c r="T16" s="106"/>
    </row>
    <row r="17" ht="19.95" customHeight="true" spans="1:20">
      <c r="A17" s="102" t="s">
        <v>238</v>
      </c>
      <c r="B17" s="102" t="s">
        <v>239</v>
      </c>
      <c r="C17" s="102" t="s">
        <v>255</v>
      </c>
      <c r="D17" s="95" t="s">
        <v>263</v>
      </c>
      <c r="E17" s="91" t="s">
        <v>256</v>
      </c>
      <c r="F17" s="92">
        <v>66.86</v>
      </c>
      <c r="G17" s="100">
        <v>66.86</v>
      </c>
      <c r="H17" s="100">
        <v>34.493692</v>
      </c>
      <c r="I17" s="100"/>
      <c r="J17" s="100"/>
      <c r="K17" s="100"/>
      <c r="L17" s="100"/>
      <c r="M17" s="100">
        <v>2</v>
      </c>
      <c r="N17" s="100"/>
      <c r="O17" s="100">
        <v>7</v>
      </c>
      <c r="P17" s="100">
        <v>1</v>
      </c>
      <c r="Q17" s="100">
        <v>22.366308</v>
      </c>
      <c r="R17" s="100"/>
      <c r="S17" s="100"/>
      <c r="T17" s="100"/>
    </row>
    <row r="18" ht="19.95" customHeight="true" spans="1:20">
      <c r="A18" s="90"/>
      <c r="B18" s="90"/>
      <c r="C18" s="90"/>
      <c r="D18" s="98" t="s">
        <v>166</v>
      </c>
      <c r="E18" s="98" t="s">
        <v>167</v>
      </c>
      <c r="F18" s="106">
        <v>46.41</v>
      </c>
      <c r="G18" s="106">
        <v>46.41</v>
      </c>
      <c r="H18" s="106">
        <v>15.008399</v>
      </c>
      <c r="I18" s="106"/>
      <c r="J18" s="106">
        <v>0.2</v>
      </c>
      <c r="K18" s="106"/>
      <c r="L18" s="106">
        <v>0.2</v>
      </c>
      <c r="M18" s="106">
        <v>0.2</v>
      </c>
      <c r="N18" s="106"/>
      <c r="O18" s="106">
        <v>7</v>
      </c>
      <c r="P18" s="106"/>
      <c r="Q18" s="106">
        <v>23.801601</v>
      </c>
      <c r="R18" s="106"/>
      <c r="S18" s="106"/>
      <c r="T18" s="106"/>
    </row>
    <row r="19" ht="19.95" customHeight="true" spans="1:20">
      <c r="A19" s="102" t="s">
        <v>238</v>
      </c>
      <c r="B19" s="102" t="s">
        <v>239</v>
      </c>
      <c r="C19" s="102" t="s">
        <v>255</v>
      </c>
      <c r="D19" s="95" t="s">
        <v>264</v>
      </c>
      <c r="E19" s="91" t="s">
        <v>256</v>
      </c>
      <c r="F19" s="92">
        <v>46.41</v>
      </c>
      <c r="G19" s="100">
        <v>46.41</v>
      </c>
      <c r="H19" s="100">
        <v>15.008399</v>
      </c>
      <c r="I19" s="100"/>
      <c r="J19" s="100">
        <v>0.2</v>
      </c>
      <c r="K19" s="100"/>
      <c r="L19" s="100">
        <v>0.2</v>
      </c>
      <c r="M19" s="100">
        <v>0.2</v>
      </c>
      <c r="N19" s="100"/>
      <c r="O19" s="100">
        <v>7</v>
      </c>
      <c r="P19" s="100"/>
      <c r="Q19" s="100">
        <v>23.801601</v>
      </c>
      <c r="R19" s="100"/>
      <c r="S19" s="100"/>
      <c r="T19" s="10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scale="98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19"/>
  <sheetViews>
    <sheetView showZeros="0" topLeftCell="E1" workbookViewId="0">
      <selection activeCell="Z25" sqref="Z25"/>
    </sheetView>
  </sheetViews>
  <sheetFormatPr defaultColWidth="9.775" defaultRowHeight="13.5"/>
  <cols>
    <col min="1" max="1" width="5.33333333333333" customWidth="true"/>
    <col min="2" max="2" width="5.55833333333333" customWidth="true"/>
    <col min="3" max="3" width="5.775" customWidth="true"/>
    <col min="4" max="4" width="10.2166666666667" customWidth="true"/>
    <col min="5" max="5" width="18.2166666666667" customWidth="true"/>
    <col min="6" max="6" width="10.6666666666667" customWidth="true"/>
    <col min="7" max="33" width="7.21666666666667" customWidth="true"/>
    <col min="34" max="34" width="9.775" customWidth="true"/>
  </cols>
  <sheetData>
    <row r="1" ht="12" customHeight="true" spans="1:33">
      <c r="A1" s="7"/>
      <c r="F1" s="7"/>
      <c r="AF1" s="93" t="s">
        <v>440</v>
      </c>
      <c r="AG1" s="93"/>
    </row>
    <row r="2" ht="38.4" customHeight="true" spans="1:33">
      <c r="A2" s="94" t="s">
        <v>20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ht="21.15" customHeight="true" spans="1:33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34" t="s">
        <v>32</v>
      </c>
      <c r="AG3" s="34"/>
    </row>
    <row r="4" ht="21.9" customHeight="true" spans="1:33">
      <c r="A4" s="88" t="s">
        <v>217</v>
      </c>
      <c r="B4" s="88"/>
      <c r="C4" s="88"/>
      <c r="D4" s="88" t="s">
        <v>218</v>
      </c>
      <c r="E4" s="88" t="s">
        <v>219</v>
      </c>
      <c r="F4" s="88" t="s">
        <v>441</v>
      </c>
      <c r="G4" s="88" t="s">
        <v>442</v>
      </c>
      <c r="H4" s="88" t="s">
        <v>443</v>
      </c>
      <c r="I4" s="88" t="s">
        <v>444</v>
      </c>
      <c r="J4" s="88" t="s">
        <v>445</v>
      </c>
      <c r="K4" s="88" t="s">
        <v>446</v>
      </c>
      <c r="L4" s="88" t="s">
        <v>447</v>
      </c>
      <c r="M4" s="88" t="s">
        <v>448</v>
      </c>
      <c r="N4" s="88" t="s">
        <v>449</v>
      </c>
      <c r="O4" s="88" t="s">
        <v>450</v>
      </c>
      <c r="P4" s="88" t="s">
        <v>451</v>
      </c>
      <c r="Q4" s="88" t="s">
        <v>436</v>
      </c>
      <c r="R4" s="88" t="s">
        <v>438</v>
      </c>
      <c r="S4" s="88" t="s">
        <v>452</v>
      </c>
      <c r="T4" s="88" t="s">
        <v>431</v>
      </c>
      <c r="U4" s="88" t="s">
        <v>432</v>
      </c>
      <c r="V4" s="88" t="s">
        <v>435</v>
      </c>
      <c r="W4" s="88" t="s">
        <v>453</v>
      </c>
      <c r="X4" s="88" t="s">
        <v>454</v>
      </c>
      <c r="Y4" s="88" t="s">
        <v>455</v>
      </c>
      <c r="Z4" s="88" t="s">
        <v>456</v>
      </c>
      <c r="AA4" s="88" t="s">
        <v>434</v>
      </c>
      <c r="AB4" s="88" t="s">
        <v>457</v>
      </c>
      <c r="AC4" s="88" t="s">
        <v>458</v>
      </c>
      <c r="AD4" s="88" t="s">
        <v>437</v>
      </c>
      <c r="AE4" s="88" t="s">
        <v>459</v>
      </c>
      <c r="AF4" s="88" t="s">
        <v>460</v>
      </c>
      <c r="AG4" s="88" t="s">
        <v>439</v>
      </c>
    </row>
    <row r="5" ht="18.75" customHeight="true" spans="1:33">
      <c r="A5" s="88" t="s">
        <v>235</v>
      </c>
      <c r="B5" s="88" t="s">
        <v>236</v>
      </c>
      <c r="C5" s="88" t="s">
        <v>237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</row>
    <row r="6" ht="19.95" customHeight="true" spans="1:33">
      <c r="A6" s="10"/>
      <c r="B6" s="105"/>
      <c r="C6" s="105"/>
      <c r="D6" s="91"/>
      <c r="E6" s="91" t="s">
        <v>136</v>
      </c>
      <c r="F6" s="106">
        <f>1437.06</f>
        <v>1437.06</v>
      </c>
      <c r="G6" s="106">
        <f t="shared" ref="G6:AG6" si="0">G7</f>
        <v>41.5</v>
      </c>
      <c r="H6" s="106">
        <f t="shared" si="0"/>
        <v>18.35</v>
      </c>
      <c r="I6" s="106">
        <f t="shared" si="0"/>
        <v>0</v>
      </c>
      <c r="J6" s="106">
        <f t="shared" si="0"/>
        <v>0</v>
      </c>
      <c r="K6" s="106">
        <f t="shared" si="0"/>
        <v>7.85</v>
      </c>
      <c r="L6" s="106">
        <f t="shared" si="0"/>
        <v>73.3</v>
      </c>
      <c r="M6" s="106">
        <f t="shared" si="0"/>
        <v>16.72</v>
      </c>
      <c r="N6" s="106">
        <f t="shared" si="0"/>
        <v>0</v>
      </c>
      <c r="O6" s="106">
        <f t="shared" si="0"/>
        <v>163.59</v>
      </c>
      <c r="P6" s="106">
        <f t="shared" si="0"/>
        <v>15.9</v>
      </c>
      <c r="Q6" s="106">
        <f t="shared" si="0"/>
        <v>0</v>
      </c>
      <c r="R6" s="106">
        <f t="shared" si="0"/>
        <v>54.2</v>
      </c>
      <c r="S6" s="106">
        <f t="shared" si="0"/>
        <v>46.4</v>
      </c>
      <c r="T6" s="106">
        <f t="shared" si="0"/>
        <v>10</v>
      </c>
      <c r="U6" s="106">
        <f t="shared" si="0"/>
        <v>12.2</v>
      </c>
      <c r="V6" s="106">
        <f t="shared" si="0"/>
        <v>14.2</v>
      </c>
      <c r="W6" s="106">
        <f t="shared" si="0"/>
        <v>0</v>
      </c>
      <c r="X6" s="106">
        <f t="shared" si="0"/>
        <v>0</v>
      </c>
      <c r="Y6" s="106">
        <f t="shared" si="0"/>
        <v>0</v>
      </c>
      <c r="Z6" s="106">
        <f t="shared" si="0"/>
        <v>11.9</v>
      </c>
      <c r="AA6" s="106">
        <f t="shared" si="0"/>
        <v>0</v>
      </c>
      <c r="AB6" s="106">
        <f t="shared" si="0"/>
        <v>34.99</v>
      </c>
      <c r="AC6" s="106">
        <f t="shared" si="0"/>
        <v>72.89</v>
      </c>
      <c r="AD6" s="106">
        <f t="shared" si="0"/>
        <v>80.6</v>
      </c>
      <c r="AE6" s="106">
        <f t="shared" si="0"/>
        <v>270.08</v>
      </c>
      <c r="AF6" s="106">
        <f t="shared" si="0"/>
        <v>0.01</v>
      </c>
      <c r="AG6" s="106">
        <f t="shared" si="0"/>
        <v>492.38</v>
      </c>
    </row>
    <row r="7" ht="19.95" customHeight="true" spans="1:33">
      <c r="A7" s="90"/>
      <c r="B7" s="90"/>
      <c r="C7" s="90"/>
      <c r="D7" s="18" t="s">
        <v>154</v>
      </c>
      <c r="E7" s="18" t="s">
        <v>155</v>
      </c>
      <c r="F7" s="106">
        <f>1437.06</f>
        <v>1437.06</v>
      </c>
      <c r="G7" s="106">
        <f t="shared" ref="G7:AG7" si="1">G8+G10+G12+G14+G16+G18</f>
        <v>41.5</v>
      </c>
      <c r="H7" s="106">
        <f t="shared" si="1"/>
        <v>18.35</v>
      </c>
      <c r="I7" s="106">
        <f t="shared" si="1"/>
        <v>0</v>
      </c>
      <c r="J7" s="106">
        <f t="shared" si="1"/>
        <v>0</v>
      </c>
      <c r="K7" s="106">
        <f t="shared" si="1"/>
        <v>7.85</v>
      </c>
      <c r="L7" s="106">
        <f t="shared" si="1"/>
        <v>73.3</v>
      </c>
      <c r="M7" s="106">
        <f t="shared" si="1"/>
        <v>16.72</v>
      </c>
      <c r="N7" s="106">
        <f t="shared" si="1"/>
        <v>0</v>
      </c>
      <c r="O7" s="106">
        <f t="shared" si="1"/>
        <v>163.59</v>
      </c>
      <c r="P7" s="106">
        <f t="shared" si="1"/>
        <v>15.9</v>
      </c>
      <c r="Q7" s="106">
        <f t="shared" si="1"/>
        <v>0</v>
      </c>
      <c r="R7" s="106">
        <f t="shared" si="1"/>
        <v>54.2</v>
      </c>
      <c r="S7" s="106">
        <f t="shared" si="1"/>
        <v>46.4</v>
      </c>
      <c r="T7" s="106">
        <f t="shared" si="1"/>
        <v>10</v>
      </c>
      <c r="U7" s="106">
        <f t="shared" si="1"/>
        <v>12.2</v>
      </c>
      <c r="V7" s="106">
        <f t="shared" si="1"/>
        <v>14.2</v>
      </c>
      <c r="W7" s="106">
        <f t="shared" si="1"/>
        <v>0</v>
      </c>
      <c r="X7" s="106">
        <f t="shared" si="1"/>
        <v>0</v>
      </c>
      <c r="Y7" s="106">
        <f t="shared" si="1"/>
        <v>0</v>
      </c>
      <c r="Z7" s="106">
        <f t="shared" si="1"/>
        <v>11.9</v>
      </c>
      <c r="AA7" s="106">
        <f t="shared" si="1"/>
        <v>0</v>
      </c>
      <c r="AB7" s="106">
        <f t="shared" si="1"/>
        <v>34.99</v>
      </c>
      <c r="AC7" s="106">
        <f t="shared" si="1"/>
        <v>72.89</v>
      </c>
      <c r="AD7" s="106">
        <f t="shared" si="1"/>
        <v>80.6</v>
      </c>
      <c r="AE7" s="106">
        <f t="shared" si="1"/>
        <v>270.08</v>
      </c>
      <c r="AF7" s="106">
        <f t="shared" si="1"/>
        <v>0.01</v>
      </c>
      <c r="AG7" s="106">
        <f t="shared" si="1"/>
        <v>492.38</v>
      </c>
    </row>
    <row r="8" ht="19.95" customHeight="true" spans="1:33">
      <c r="A8" s="90"/>
      <c r="B8" s="90"/>
      <c r="C8" s="90"/>
      <c r="D8" s="98" t="s">
        <v>156</v>
      </c>
      <c r="E8" s="98" t="s">
        <v>157</v>
      </c>
      <c r="F8" s="107">
        <v>1163.436</v>
      </c>
      <c r="G8" s="107">
        <v>25</v>
      </c>
      <c r="H8" s="107">
        <v>15</v>
      </c>
      <c r="I8" s="107"/>
      <c r="J8" s="107"/>
      <c r="K8" s="107">
        <v>5</v>
      </c>
      <c r="L8" s="107">
        <v>65</v>
      </c>
      <c r="M8" s="107">
        <v>10</v>
      </c>
      <c r="N8" s="107"/>
      <c r="O8" s="107">
        <v>118.49</v>
      </c>
      <c r="P8" s="107">
        <v>10</v>
      </c>
      <c r="Q8" s="107"/>
      <c r="R8" s="107">
        <v>50</v>
      </c>
      <c r="S8" s="107">
        <v>46.4</v>
      </c>
      <c r="T8" s="107">
        <v>10</v>
      </c>
      <c r="U8" s="107">
        <v>10</v>
      </c>
      <c r="V8" s="107">
        <v>10</v>
      </c>
      <c r="W8" s="107"/>
      <c r="X8" s="107"/>
      <c r="Y8" s="107"/>
      <c r="Z8" s="107">
        <v>8.7</v>
      </c>
      <c r="AA8" s="107"/>
      <c r="AB8" s="107">
        <v>25.64</v>
      </c>
      <c r="AC8" s="107">
        <v>53.41</v>
      </c>
      <c r="AD8" s="107">
        <v>45</v>
      </c>
      <c r="AE8" s="107">
        <v>252.06</v>
      </c>
      <c r="AF8" s="107"/>
      <c r="AG8" s="107">
        <v>403.74</v>
      </c>
    </row>
    <row r="9" ht="19.95" customHeight="true" spans="1:33">
      <c r="A9" s="102" t="s">
        <v>238</v>
      </c>
      <c r="B9" s="102" t="s">
        <v>239</v>
      </c>
      <c r="C9" s="102" t="s">
        <v>240</v>
      </c>
      <c r="D9" s="95" t="s">
        <v>241</v>
      </c>
      <c r="E9" s="91" t="s">
        <v>242</v>
      </c>
      <c r="F9" s="108">
        <v>1163.436</v>
      </c>
      <c r="G9" s="108">
        <v>25</v>
      </c>
      <c r="H9" s="108">
        <v>15</v>
      </c>
      <c r="I9" s="108"/>
      <c r="J9" s="108"/>
      <c r="K9" s="108">
        <v>5</v>
      </c>
      <c r="L9" s="108">
        <v>65</v>
      </c>
      <c r="M9" s="108">
        <v>10</v>
      </c>
      <c r="N9" s="108"/>
      <c r="O9" s="108">
        <v>118.49</v>
      </c>
      <c r="P9" s="108">
        <v>10</v>
      </c>
      <c r="Q9" s="108"/>
      <c r="R9" s="108">
        <v>50</v>
      </c>
      <c r="S9" s="108">
        <v>46.4</v>
      </c>
      <c r="T9" s="108">
        <v>10</v>
      </c>
      <c r="U9" s="108">
        <v>10</v>
      </c>
      <c r="V9" s="108">
        <v>10</v>
      </c>
      <c r="W9" s="108"/>
      <c r="X9" s="108"/>
      <c r="Y9" s="108"/>
      <c r="Z9" s="108">
        <v>8.7</v>
      </c>
      <c r="AA9" s="108"/>
      <c r="AB9" s="108">
        <v>25.64</v>
      </c>
      <c r="AC9" s="108">
        <v>53.41</v>
      </c>
      <c r="AD9" s="108">
        <v>45</v>
      </c>
      <c r="AE9" s="108">
        <v>252.06</v>
      </c>
      <c r="AF9" s="108"/>
      <c r="AG9" s="108">
        <v>403.74</v>
      </c>
    </row>
    <row r="10" ht="19.95" customHeight="true" spans="1:33">
      <c r="A10" s="90"/>
      <c r="B10" s="90"/>
      <c r="C10" s="90"/>
      <c r="D10" s="98" t="s">
        <v>158</v>
      </c>
      <c r="E10" s="98" t="s">
        <v>159</v>
      </c>
      <c r="F10" s="107">
        <f>F11</f>
        <v>34.52</v>
      </c>
      <c r="G10" s="107">
        <v>2.2</v>
      </c>
      <c r="H10" s="107">
        <v>0.5</v>
      </c>
      <c r="I10" s="107"/>
      <c r="J10" s="107"/>
      <c r="K10" s="107">
        <v>0.8</v>
      </c>
      <c r="L10" s="107">
        <v>0.5</v>
      </c>
      <c r="M10" s="107">
        <v>2.6</v>
      </c>
      <c r="N10" s="107"/>
      <c r="O10" s="107">
        <v>4.1</v>
      </c>
      <c r="P10" s="107">
        <v>0.6</v>
      </c>
      <c r="Q10" s="107"/>
      <c r="R10" s="107">
        <v>1.2</v>
      </c>
      <c r="S10" s="107"/>
      <c r="T10" s="107"/>
      <c r="U10" s="107"/>
      <c r="V10" s="107">
        <v>0.5</v>
      </c>
      <c r="W10" s="107"/>
      <c r="X10" s="107"/>
      <c r="Y10" s="107"/>
      <c r="Z10" s="107">
        <v>1.5</v>
      </c>
      <c r="AA10" s="107"/>
      <c r="AB10" s="107">
        <v>0.86</v>
      </c>
      <c r="AC10" s="107">
        <v>1.79</v>
      </c>
      <c r="AD10" s="107">
        <v>0.6</v>
      </c>
      <c r="AE10" s="107">
        <v>8.02</v>
      </c>
      <c r="AF10" s="107"/>
      <c r="AG10" s="107">
        <v>8.75</v>
      </c>
    </row>
    <row r="11" ht="19.95" customHeight="true" spans="1:33">
      <c r="A11" s="102" t="s">
        <v>238</v>
      </c>
      <c r="B11" s="102" t="s">
        <v>239</v>
      </c>
      <c r="C11" s="102" t="s">
        <v>240</v>
      </c>
      <c r="D11" s="95" t="s">
        <v>257</v>
      </c>
      <c r="E11" s="91" t="s">
        <v>242</v>
      </c>
      <c r="F11" s="108">
        <f>SUM(G11:AG11)</f>
        <v>34.52</v>
      </c>
      <c r="G11" s="108">
        <v>2.2</v>
      </c>
      <c r="H11" s="108">
        <v>0.5</v>
      </c>
      <c r="I11" s="108"/>
      <c r="J11" s="108"/>
      <c r="K11" s="108">
        <v>0.8</v>
      </c>
      <c r="L11" s="108">
        <v>0.5</v>
      </c>
      <c r="M11" s="108">
        <v>2.6</v>
      </c>
      <c r="N11" s="108"/>
      <c r="O11" s="108">
        <v>4.1</v>
      </c>
      <c r="P11" s="108">
        <v>0.6</v>
      </c>
      <c r="Q11" s="108"/>
      <c r="R11" s="108">
        <v>1.2</v>
      </c>
      <c r="S11" s="108"/>
      <c r="T11" s="108"/>
      <c r="U11" s="108"/>
      <c r="V11" s="108">
        <v>0.5</v>
      </c>
      <c r="W11" s="108"/>
      <c r="X11" s="108"/>
      <c r="Y11" s="108"/>
      <c r="Z11" s="108">
        <v>1.5</v>
      </c>
      <c r="AA11" s="108"/>
      <c r="AB11" s="108">
        <v>0.86</v>
      </c>
      <c r="AC11" s="108">
        <v>1.79</v>
      </c>
      <c r="AD11" s="108">
        <v>0.6</v>
      </c>
      <c r="AE11" s="108">
        <v>8.02</v>
      </c>
      <c r="AF11" s="108"/>
      <c r="AG11" s="108">
        <v>8.75</v>
      </c>
    </row>
    <row r="12" ht="19.95" customHeight="true" spans="1:33">
      <c r="A12" s="90"/>
      <c r="B12" s="90"/>
      <c r="C12" s="90"/>
      <c r="D12" s="98" t="s">
        <v>160</v>
      </c>
      <c r="E12" s="98" t="s">
        <v>161</v>
      </c>
      <c r="F12" s="107">
        <v>48.21</v>
      </c>
      <c r="G12" s="107">
        <v>5.85</v>
      </c>
      <c r="H12" s="107"/>
      <c r="I12" s="107"/>
      <c r="J12" s="107"/>
      <c r="K12" s="107">
        <v>0.5</v>
      </c>
      <c r="L12" s="107">
        <v>0.5</v>
      </c>
      <c r="M12" s="107">
        <v>0.5</v>
      </c>
      <c r="N12" s="107"/>
      <c r="O12" s="107">
        <v>8.61</v>
      </c>
      <c r="P12" s="107">
        <v>2</v>
      </c>
      <c r="Q12" s="107"/>
      <c r="R12" s="107"/>
      <c r="S12" s="107"/>
      <c r="T12" s="107"/>
      <c r="U12" s="107"/>
      <c r="V12" s="107">
        <v>0.5</v>
      </c>
      <c r="W12" s="107"/>
      <c r="X12" s="107"/>
      <c r="Y12" s="107"/>
      <c r="Z12" s="107"/>
      <c r="AA12" s="107"/>
      <c r="AB12" s="107">
        <v>1.76</v>
      </c>
      <c r="AC12" s="107">
        <v>3.66</v>
      </c>
      <c r="AD12" s="107">
        <v>7</v>
      </c>
      <c r="AE12" s="107">
        <v>3.5</v>
      </c>
      <c r="AF12" s="107"/>
      <c r="AG12" s="107">
        <v>13.83</v>
      </c>
    </row>
    <row r="13" ht="19.95" customHeight="true" spans="1:33">
      <c r="A13" s="102" t="s">
        <v>238</v>
      </c>
      <c r="B13" s="102" t="s">
        <v>239</v>
      </c>
      <c r="C13" s="102" t="s">
        <v>255</v>
      </c>
      <c r="D13" s="95" t="s">
        <v>259</v>
      </c>
      <c r="E13" s="91" t="s">
        <v>256</v>
      </c>
      <c r="F13" s="108">
        <v>48.21</v>
      </c>
      <c r="G13" s="108">
        <v>5.85</v>
      </c>
      <c r="H13" s="108"/>
      <c r="I13" s="108"/>
      <c r="J13" s="108"/>
      <c r="K13" s="108">
        <v>0.5</v>
      </c>
      <c r="L13" s="108">
        <v>0.5</v>
      </c>
      <c r="M13" s="108">
        <v>0.5</v>
      </c>
      <c r="N13" s="108"/>
      <c r="O13" s="108">
        <v>8.61</v>
      </c>
      <c r="P13" s="108">
        <v>2</v>
      </c>
      <c r="Q13" s="108"/>
      <c r="R13" s="108"/>
      <c r="S13" s="108"/>
      <c r="T13" s="108"/>
      <c r="U13" s="108"/>
      <c r="V13" s="108">
        <v>0.5</v>
      </c>
      <c r="W13" s="108"/>
      <c r="X13" s="108"/>
      <c r="Y13" s="108"/>
      <c r="Z13" s="108"/>
      <c r="AA13" s="108"/>
      <c r="AB13" s="108">
        <v>1.76</v>
      </c>
      <c r="AC13" s="108">
        <v>3.66</v>
      </c>
      <c r="AD13" s="108">
        <v>7</v>
      </c>
      <c r="AE13" s="108">
        <v>3.5</v>
      </c>
      <c r="AF13" s="108"/>
      <c r="AG13" s="108">
        <v>13.83</v>
      </c>
    </row>
    <row r="14" ht="19.95" customHeight="true" spans="1:33">
      <c r="A14" s="90"/>
      <c r="B14" s="90"/>
      <c r="C14" s="90"/>
      <c r="D14" s="98" t="s">
        <v>162</v>
      </c>
      <c r="E14" s="98" t="s">
        <v>163</v>
      </c>
      <c r="F14" s="107">
        <v>77.62</v>
      </c>
      <c r="G14" s="107">
        <v>5</v>
      </c>
      <c r="H14" s="107">
        <v>0.8</v>
      </c>
      <c r="I14" s="107"/>
      <c r="J14" s="107"/>
      <c r="K14" s="107">
        <v>0.5</v>
      </c>
      <c r="L14" s="107">
        <v>5</v>
      </c>
      <c r="M14" s="107">
        <v>0.5</v>
      </c>
      <c r="N14" s="107"/>
      <c r="O14" s="107">
        <v>13.12</v>
      </c>
      <c r="P14" s="107">
        <v>2</v>
      </c>
      <c r="Q14" s="107"/>
      <c r="R14" s="107">
        <v>2</v>
      </c>
      <c r="S14" s="107"/>
      <c r="T14" s="107"/>
      <c r="U14" s="107">
        <v>2</v>
      </c>
      <c r="V14" s="107">
        <v>1</v>
      </c>
      <c r="W14" s="107"/>
      <c r="X14" s="107"/>
      <c r="Y14" s="107"/>
      <c r="Z14" s="107">
        <v>1.5</v>
      </c>
      <c r="AA14" s="107"/>
      <c r="AB14" s="107">
        <v>2.69</v>
      </c>
      <c r="AC14" s="107">
        <v>5.61</v>
      </c>
      <c r="AD14" s="107">
        <v>14</v>
      </c>
      <c r="AE14" s="107">
        <v>2</v>
      </c>
      <c r="AF14" s="107"/>
      <c r="AG14" s="107">
        <v>19.9</v>
      </c>
    </row>
    <row r="15" ht="19.95" customHeight="true" spans="1:33">
      <c r="A15" s="102" t="s">
        <v>238</v>
      </c>
      <c r="B15" s="102" t="s">
        <v>239</v>
      </c>
      <c r="C15" s="102" t="s">
        <v>255</v>
      </c>
      <c r="D15" s="95" t="s">
        <v>262</v>
      </c>
      <c r="E15" s="91" t="s">
        <v>256</v>
      </c>
      <c r="F15" s="108">
        <v>77.62</v>
      </c>
      <c r="G15" s="108">
        <v>5</v>
      </c>
      <c r="H15" s="108">
        <v>0.8</v>
      </c>
      <c r="I15" s="108"/>
      <c r="J15" s="108"/>
      <c r="K15" s="108">
        <v>0.5</v>
      </c>
      <c r="L15" s="108">
        <v>5</v>
      </c>
      <c r="M15" s="108">
        <v>0.5</v>
      </c>
      <c r="N15" s="108"/>
      <c r="O15" s="108">
        <v>13.12</v>
      </c>
      <c r="P15" s="108">
        <v>2</v>
      </c>
      <c r="Q15" s="108"/>
      <c r="R15" s="108">
        <v>2</v>
      </c>
      <c r="S15" s="108"/>
      <c r="T15" s="108"/>
      <c r="U15" s="108">
        <v>2</v>
      </c>
      <c r="V15" s="108">
        <v>1</v>
      </c>
      <c r="W15" s="108"/>
      <c r="X15" s="108"/>
      <c r="Y15" s="108"/>
      <c r="Z15" s="108">
        <v>1.5</v>
      </c>
      <c r="AA15" s="108"/>
      <c r="AB15" s="108">
        <v>2.69</v>
      </c>
      <c r="AC15" s="108">
        <v>5.61</v>
      </c>
      <c r="AD15" s="108">
        <v>14</v>
      </c>
      <c r="AE15" s="108">
        <v>2</v>
      </c>
      <c r="AF15" s="108"/>
      <c r="AG15" s="108">
        <v>19.9</v>
      </c>
    </row>
    <row r="16" ht="19.95" customHeight="true" spans="1:33">
      <c r="A16" s="90"/>
      <c r="B16" s="90"/>
      <c r="C16" s="90"/>
      <c r="D16" s="98" t="s">
        <v>164</v>
      </c>
      <c r="E16" s="98" t="s">
        <v>165</v>
      </c>
      <c r="F16" s="107">
        <v>66.86</v>
      </c>
      <c r="G16" s="107">
        <v>3</v>
      </c>
      <c r="H16" s="107">
        <v>2</v>
      </c>
      <c r="I16" s="107"/>
      <c r="J16" s="107"/>
      <c r="K16" s="107">
        <v>1</v>
      </c>
      <c r="L16" s="107">
        <v>2</v>
      </c>
      <c r="M16" s="107">
        <v>3.1</v>
      </c>
      <c r="N16" s="107"/>
      <c r="O16" s="107">
        <v>10.66</v>
      </c>
      <c r="P16" s="107">
        <v>1</v>
      </c>
      <c r="Q16" s="107"/>
      <c r="R16" s="107">
        <v>1</v>
      </c>
      <c r="S16" s="107"/>
      <c r="T16" s="107"/>
      <c r="U16" s="107"/>
      <c r="V16" s="107">
        <v>2</v>
      </c>
      <c r="W16" s="107"/>
      <c r="X16" s="107"/>
      <c r="Y16" s="107"/>
      <c r="Z16" s="107"/>
      <c r="AA16" s="107"/>
      <c r="AB16" s="107">
        <v>2.35</v>
      </c>
      <c r="AC16" s="107">
        <v>4.89</v>
      </c>
      <c r="AD16" s="107">
        <v>7</v>
      </c>
      <c r="AE16" s="107">
        <v>4.5</v>
      </c>
      <c r="AF16" s="107"/>
      <c r="AG16" s="107">
        <f>22.37-0.01</f>
        <v>22.36</v>
      </c>
    </row>
    <row r="17" ht="19.95" customHeight="true" spans="1:33">
      <c r="A17" s="102" t="s">
        <v>238</v>
      </c>
      <c r="B17" s="102" t="s">
        <v>239</v>
      </c>
      <c r="C17" s="102" t="s">
        <v>255</v>
      </c>
      <c r="D17" s="95" t="s">
        <v>263</v>
      </c>
      <c r="E17" s="91" t="s">
        <v>256</v>
      </c>
      <c r="F17" s="108">
        <v>66.86</v>
      </c>
      <c r="G17" s="108">
        <v>3</v>
      </c>
      <c r="H17" s="108">
        <v>2</v>
      </c>
      <c r="I17" s="108"/>
      <c r="J17" s="108"/>
      <c r="K17" s="108">
        <v>1</v>
      </c>
      <c r="L17" s="108">
        <v>2</v>
      </c>
      <c r="M17" s="108">
        <v>3.1</v>
      </c>
      <c r="N17" s="108"/>
      <c r="O17" s="108">
        <v>10.66</v>
      </c>
      <c r="P17" s="108">
        <v>1</v>
      </c>
      <c r="Q17" s="108"/>
      <c r="R17" s="108">
        <v>1</v>
      </c>
      <c r="S17" s="108"/>
      <c r="T17" s="108"/>
      <c r="U17" s="108"/>
      <c r="V17" s="108">
        <v>2</v>
      </c>
      <c r="W17" s="108"/>
      <c r="X17" s="108"/>
      <c r="Y17" s="108"/>
      <c r="Z17" s="108"/>
      <c r="AA17" s="108"/>
      <c r="AB17" s="108">
        <v>2.35</v>
      </c>
      <c r="AC17" s="108">
        <v>4.89</v>
      </c>
      <c r="AD17" s="108">
        <v>7</v>
      </c>
      <c r="AE17" s="108">
        <v>4.5</v>
      </c>
      <c r="AF17" s="108"/>
      <c r="AG17" s="108">
        <f>22.37-0.01</f>
        <v>22.36</v>
      </c>
    </row>
    <row r="18" ht="19.95" customHeight="true" spans="1:33">
      <c r="A18" s="90"/>
      <c r="B18" s="90"/>
      <c r="C18" s="90"/>
      <c r="D18" s="98" t="s">
        <v>166</v>
      </c>
      <c r="E18" s="98" t="s">
        <v>167</v>
      </c>
      <c r="F18" s="107">
        <v>46.41</v>
      </c>
      <c r="G18" s="107">
        <v>0.45</v>
      </c>
      <c r="H18" s="107">
        <v>0.05</v>
      </c>
      <c r="I18" s="107"/>
      <c r="J18" s="107"/>
      <c r="K18" s="107">
        <v>0.05</v>
      </c>
      <c r="L18" s="107">
        <v>0.3</v>
      </c>
      <c r="M18" s="107">
        <v>0.02</v>
      </c>
      <c r="N18" s="107"/>
      <c r="O18" s="107">
        <v>8.61</v>
      </c>
      <c r="P18" s="107">
        <v>0.3</v>
      </c>
      <c r="Q18" s="107"/>
      <c r="R18" s="107"/>
      <c r="S18" s="107"/>
      <c r="T18" s="107"/>
      <c r="U18" s="107">
        <v>0.2</v>
      </c>
      <c r="V18" s="107">
        <v>0.2</v>
      </c>
      <c r="W18" s="107"/>
      <c r="X18" s="107"/>
      <c r="Y18" s="107"/>
      <c r="Z18" s="107">
        <v>0.2</v>
      </c>
      <c r="AA18" s="107"/>
      <c r="AB18" s="107">
        <v>1.69</v>
      </c>
      <c r="AC18" s="107">
        <v>3.53</v>
      </c>
      <c r="AD18" s="107">
        <v>7</v>
      </c>
      <c r="AE18" s="107"/>
      <c r="AF18" s="107">
        <v>0.01</v>
      </c>
      <c r="AG18" s="107">
        <v>23.8</v>
      </c>
    </row>
    <row r="19" ht="19.95" customHeight="true" spans="1:33">
      <c r="A19" s="102" t="s">
        <v>238</v>
      </c>
      <c r="B19" s="102" t="s">
        <v>239</v>
      </c>
      <c r="C19" s="102" t="s">
        <v>255</v>
      </c>
      <c r="D19" s="95" t="s">
        <v>264</v>
      </c>
      <c r="E19" s="91" t="s">
        <v>256</v>
      </c>
      <c r="F19" s="108">
        <v>46.41</v>
      </c>
      <c r="G19" s="108">
        <v>0.45</v>
      </c>
      <c r="H19" s="108">
        <v>0.05</v>
      </c>
      <c r="I19" s="108"/>
      <c r="J19" s="108"/>
      <c r="K19" s="108">
        <v>0.05</v>
      </c>
      <c r="L19" s="108">
        <v>0.3</v>
      </c>
      <c r="M19" s="108">
        <v>0.02</v>
      </c>
      <c r="N19" s="108"/>
      <c r="O19" s="108">
        <v>8.61</v>
      </c>
      <c r="P19" s="108">
        <v>0.3</v>
      </c>
      <c r="Q19" s="108"/>
      <c r="R19" s="108"/>
      <c r="S19" s="108"/>
      <c r="T19" s="108"/>
      <c r="U19" s="108">
        <v>0.2</v>
      </c>
      <c r="V19" s="108">
        <v>0.2</v>
      </c>
      <c r="W19" s="108"/>
      <c r="X19" s="108"/>
      <c r="Y19" s="108"/>
      <c r="Z19" s="108">
        <v>0.2</v>
      </c>
      <c r="AA19" s="108"/>
      <c r="AB19" s="108">
        <v>1.69</v>
      </c>
      <c r="AC19" s="108">
        <v>3.53</v>
      </c>
      <c r="AD19" s="108">
        <v>7</v>
      </c>
      <c r="AE19" s="108"/>
      <c r="AF19" s="108">
        <v>0.01</v>
      </c>
      <c r="AG19" s="108">
        <v>23.8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scale="58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2.8833333333333" customWidth="true"/>
    <col min="2" max="2" width="29.6666666666667" customWidth="true"/>
    <col min="3" max="3" width="20.775" customWidth="true"/>
    <col min="4" max="4" width="12.3333333333333" customWidth="true"/>
    <col min="5" max="5" width="10.3333333333333" customWidth="true"/>
    <col min="6" max="6" width="14.1083333333333" customWidth="true"/>
    <col min="7" max="8" width="13.6666666666667" customWidth="true"/>
  </cols>
  <sheetData>
    <row r="1" ht="14.25" customHeight="true" spans="1:8">
      <c r="A1" s="7"/>
      <c r="G1" s="93" t="s">
        <v>461</v>
      </c>
      <c r="H1" s="93"/>
    </row>
    <row r="2" ht="29.4" customHeight="true" spans="1:8">
      <c r="A2" s="94" t="s">
        <v>21</v>
      </c>
      <c r="B2" s="94"/>
      <c r="C2" s="94"/>
      <c r="D2" s="94"/>
      <c r="E2" s="94"/>
      <c r="F2" s="94"/>
      <c r="G2" s="94"/>
      <c r="H2" s="94"/>
    </row>
    <row r="3" ht="21.15" customHeight="true" spans="1:8">
      <c r="A3" s="87" t="s">
        <v>31</v>
      </c>
      <c r="B3" s="87"/>
      <c r="C3" s="87"/>
      <c r="D3" s="87"/>
      <c r="E3" s="87"/>
      <c r="F3" s="87"/>
      <c r="G3" s="87"/>
      <c r="H3" s="34" t="s">
        <v>32</v>
      </c>
    </row>
    <row r="4" ht="20.4" customHeight="true" spans="1:8">
      <c r="A4" s="88" t="s">
        <v>462</v>
      </c>
      <c r="B4" s="88" t="s">
        <v>463</v>
      </c>
      <c r="C4" s="88" t="s">
        <v>464</v>
      </c>
      <c r="D4" s="88" t="s">
        <v>465</v>
      </c>
      <c r="E4" s="88" t="s">
        <v>466</v>
      </c>
      <c r="F4" s="88"/>
      <c r="G4" s="88"/>
      <c r="H4" s="88" t="s">
        <v>467</v>
      </c>
    </row>
    <row r="5" ht="22.65" customHeight="true" spans="1:8">
      <c r="A5" s="88"/>
      <c r="B5" s="88"/>
      <c r="C5" s="88"/>
      <c r="D5" s="88"/>
      <c r="E5" s="88" t="s">
        <v>138</v>
      </c>
      <c r="F5" s="88" t="s">
        <v>468</v>
      </c>
      <c r="G5" s="88" t="s">
        <v>469</v>
      </c>
      <c r="H5" s="88"/>
    </row>
    <row r="6" ht="19.95" customHeight="true" spans="1:8">
      <c r="A6" s="90"/>
      <c r="B6" s="90" t="s">
        <v>136</v>
      </c>
      <c r="C6" s="89">
        <v>115.8</v>
      </c>
      <c r="D6" s="89"/>
      <c r="E6" s="89">
        <v>80.6</v>
      </c>
      <c r="F6" s="89"/>
      <c r="G6" s="89">
        <v>80.6</v>
      </c>
      <c r="H6" s="89">
        <v>35.2</v>
      </c>
    </row>
    <row r="7" ht="19.95" customHeight="true" spans="1:8">
      <c r="A7" s="18" t="s">
        <v>154</v>
      </c>
      <c r="B7" s="18" t="s">
        <v>155</v>
      </c>
      <c r="C7" s="89">
        <v>115.8</v>
      </c>
      <c r="D7" s="89"/>
      <c r="E7" s="89">
        <v>80.6</v>
      </c>
      <c r="F7" s="89"/>
      <c r="G7" s="89">
        <v>80.6</v>
      </c>
      <c r="H7" s="89">
        <v>35.2</v>
      </c>
    </row>
    <row r="8" ht="19.95" customHeight="true" spans="1:8">
      <c r="A8" s="95" t="s">
        <v>156</v>
      </c>
      <c r="B8" s="95" t="s">
        <v>157</v>
      </c>
      <c r="C8" s="100">
        <v>76</v>
      </c>
      <c r="D8" s="100"/>
      <c r="E8" s="92">
        <v>45</v>
      </c>
      <c r="F8" s="100"/>
      <c r="G8" s="100">
        <v>45</v>
      </c>
      <c r="H8" s="100">
        <v>31</v>
      </c>
    </row>
    <row r="9" ht="19.95" customHeight="true" spans="1:8">
      <c r="A9" s="95" t="s">
        <v>158</v>
      </c>
      <c r="B9" s="95" t="s">
        <v>159</v>
      </c>
      <c r="C9" s="100">
        <v>1.1</v>
      </c>
      <c r="D9" s="100"/>
      <c r="E9" s="92">
        <v>0.6</v>
      </c>
      <c r="F9" s="100"/>
      <c r="G9" s="100">
        <v>0.6</v>
      </c>
      <c r="H9" s="100">
        <v>0.5</v>
      </c>
    </row>
    <row r="10" ht="19.95" customHeight="true" spans="1:8">
      <c r="A10" s="95" t="s">
        <v>160</v>
      </c>
      <c r="B10" s="95" t="s">
        <v>161</v>
      </c>
      <c r="C10" s="100">
        <v>7.5</v>
      </c>
      <c r="D10" s="100"/>
      <c r="E10" s="92">
        <v>7</v>
      </c>
      <c r="F10" s="100"/>
      <c r="G10" s="100">
        <v>7</v>
      </c>
      <c r="H10" s="100">
        <v>0.5</v>
      </c>
    </row>
    <row r="11" ht="19.95" customHeight="true" spans="1:8">
      <c r="A11" s="95" t="s">
        <v>162</v>
      </c>
      <c r="B11" s="95" t="s">
        <v>163</v>
      </c>
      <c r="C11" s="100">
        <v>15</v>
      </c>
      <c r="D11" s="100"/>
      <c r="E11" s="92">
        <v>14</v>
      </c>
      <c r="F11" s="100"/>
      <c r="G11" s="100">
        <v>14</v>
      </c>
      <c r="H11" s="100">
        <v>1</v>
      </c>
    </row>
    <row r="12" ht="19.95" customHeight="true" spans="1:8">
      <c r="A12" s="95" t="s">
        <v>164</v>
      </c>
      <c r="B12" s="95" t="s">
        <v>165</v>
      </c>
      <c r="C12" s="100">
        <v>9</v>
      </c>
      <c r="D12" s="100"/>
      <c r="E12" s="92">
        <v>7</v>
      </c>
      <c r="F12" s="100"/>
      <c r="G12" s="100">
        <v>7</v>
      </c>
      <c r="H12" s="100">
        <v>2</v>
      </c>
    </row>
    <row r="13" ht="19.95" customHeight="true" spans="1:8">
      <c r="A13" s="95" t="s">
        <v>166</v>
      </c>
      <c r="B13" s="95" t="s">
        <v>167</v>
      </c>
      <c r="C13" s="100">
        <v>7.2</v>
      </c>
      <c r="D13" s="100"/>
      <c r="E13" s="92">
        <v>7</v>
      </c>
      <c r="F13" s="100"/>
      <c r="G13" s="100">
        <v>7</v>
      </c>
      <c r="H13" s="100">
        <v>0.2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0" sqref="H20"/>
    </sheetView>
  </sheetViews>
  <sheetFormatPr defaultColWidth="9.775" defaultRowHeight="13.5" outlineLevelCol="7"/>
  <cols>
    <col min="1" max="1" width="11.4416666666667" customWidth="true"/>
    <col min="2" max="2" width="24.775" customWidth="true"/>
    <col min="3" max="3" width="16.1083333333333" customWidth="true"/>
    <col min="4" max="4" width="12.8833333333333" customWidth="true"/>
    <col min="5" max="5" width="12.775" customWidth="true"/>
    <col min="6" max="6" width="13.8833333333333" customWidth="true"/>
    <col min="7" max="7" width="14.1083333333333" customWidth="true"/>
    <col min="8" max="8" width="16.3333333333333" customWidth="true"/>
  </cols>
  <sheetData>
    <row r="1" ht="14.25" customHeight="true" spans="1:8">
      <c r="A1" s="7"/>
      <c r="G1" s="93" t="s">
        <v>470</v>
      </c>
      <c r="H1" s="93"/>
    </row>
    <row r="2" ht="33.9" customHeight="true" spans="1:8">
      <c r="A2" s="94" t="s">
        <v>22</v>
      </c>
      <c r="B2" s="94"/>
      <c r="C2" s="94"/>
      <c r="D2" s="94"/>
      <c r="E2" s="94"/>
      <c r="F2" s="94"/>
      <c r="G2" s="94"/>
      <c r="H2" s="94"/>
    </row>
    <row r="3" ht="21.15" customHeight="true" spans="1:8">
      <c r="A3" s="87" t="s">
        <v>31</v>
      </c>
      <c r="B3" s="87"/>
      <c r="C3" s="87"/>
      <c r="D3" s="87"/>
      <c r="E3" s="87"/>
      <c r="F3" s="87"/>
      <c r="G3" s="87"/>
      <c r="H3" s="34" t="s">
        <v>32</v>
      </c>
    </row>
    <row r="4" ht="20.4" customHeight="true" spans="1:8">
      <c r="A4" s="88" t="s">
        <v>169</v>
      </c>
      <c r="B4" s="88" t="s">
        <v>170</v>
      </c>
      <c r="C4" s="88" t="s">
        <v>136</v>
      </c>
      <c r="D4" s="88" t="s">
        <v>471</v>
      </c>
      <c r="E4" s="88"/>
      <c r="F4" s="88"/>
      <c r="G4" s="88"/>
      <c r="H4" s="88" t="s">
        <v>172</v>
      </c>
    </row>
    <row r="5" ht="17.25" customHeight="true" spans="1:8">
      <c r="A5" s="88"/>
      <c r="B5" s="88"/>
      <c r="C5" s="88"/>
      <c r="D5" s="88" t="s">
        <v>138</v>
      </c>
      <c r="E5" s="88" t="s">
        <v>289</v>
      </c>
      <c r="F5" s="88"/>
      <c r="G5" s="88" t="s">
        <v>290</v>
      </c>
      <c r="H5" s="88"/>
    </row>
    <row r="6" ht="24.15" customHeight="true" spans="1:8">
      <c r="A6" s="88"/>
      <c r="B6" s="88"/>
      <c r="C6" s="88"/>
      <c r="D6" s="88"/>
      <c r="E6" s="88" t="s">
        <v>267</v>
      </c>
      <c r="F6" s="88" t="s">
        <v>229</v>
      </c>
      <c r="G6" s="88"/>
      <c r="H6" s="88"/>
    </row>
    <row r="7" ht="19.95" customHeight="true" spans="1:8">
      <c r="A7" s="90"/>
      <c r="B7" s="10" t="s">
        <v>136</v>
      </c>
      <c r="C7" s="89">
        <v>0</v>
      </c>
      <c r="D7" s="89"/>
      <c r="E7" s="89"/>
      <c r="F7" s="89"/>
      <c r="G7" s="89"/>
      <c r="H7" s="89"/>
    </row>
    <row r="8" ht="19.95" customHeight="true" spans="1:8">
      <c r="A8" s="96" t="s">
        <v>472</v>
      </c>
      <c r="B8" s="97"/>
      <c r="C8" s="97"/>
      <c r="D8" s="97"/>
      <c r="E8" s="97"/>
      <c r="F8" s="97"/>
      <c r="G8" s="97"/>
      <c r="H8" s="99"/>
    </row>
    <row r="9" ht="19.95" customHeight="true" spans="1:8">
      <c r="A9" s="98"/>
      <c r="B9" s="98"/>
      <c r="C9" s="89"/>
      <c r="D9" s="89"/>
      <c r="E9" s="89"/>
      <c r="F9" s="89"/>
      <c r="G9" s="89"/>
      <c r="H9" s="89"/>
    </row>
    <row r="10" ht="19.95" customHeight="true" spans="1:8">
      <c r="A10" s="98"/>
      <c r="B10" s="98"/>
      <c r="C10" s="89"/>
      <c r="D10" s="89"/>
      <c r="E10" s="89"/>
      <c r="F10" s="89"/>
      <c r="G10" s="89"/>
      <c r="H10" s="89"/>
    </row>
    <row r="11" ht="19.95" customHeight="true" spans="1:8">
      <c r="A11" s="98"/>
      <c r="B11" s="98"/>
      <c r="C11" s="89"/>
      <c r="D11" s="89"/>
      <c r="E11" s="89"/>
      <c r="F11" s="89"/>
      <c r="G11" s="89"/>
      <c r="H11" s="89"/>
    </row>
    <row r="12" ht="19.95" customHeight="true" spans="1:8">
      <c r="A12" s="95"/>
      <c r="B12" s="95"/>
      <c r="C12" s="92"/>
      <c r="D12" s="92"/>
      <c r="E12" s="100"/>
      <c r="F12" s="100"/>
      <c r="G12" s="100"/>
      <c r="H12" s="100"/>
    </row>
  </sheetData>
  <mergeCells count="12">
    <mergeCell ref="G1:H1"/>
    <mergeCell ref="A2:H2"/>
    <mergeCell ref="A3:G3"/>
    <mergeCell ref="D4:G4"/>
    <mergeCell ref="E5:F5"/>
    <mergeCell ref="A8:H8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7" sqref="A7:T7"/>
    </sheetView>
  </sheetViews>
  <sheetFormatPr defaultColWidth="9.775" defaultRowHeight="13.5"/>
  <cols>
    <col min="1" max="1" width="4.44166666666667" customWidth="true"/>
    <col min="2" max="2" width="4.775" customWidth="true"/>
    <col min="3" max="3" width="5" customWidth="true"/>
    <col min="4" max="4" width="6.66666666666667" customWidth="true"/>
    <col min="5" max="5" width="16.4416666666667" customWidth="true"/>
    <col min="6" max="6" width="11.775" customWidth="true"/>
    <col min="7" max="20" width="7.21666666666667" customWidth="true"/>
    <col min="21" max="21" width="9.775" customWidth="true"/>
  </cols>
  <sheetData>
    <row r="1" ht="14.25" customHeight="true" spans="1:20">
      <c r="A1" s="7"/>
      <c r="S1" s="93" t="s">
        <v>473</v>
      </c>
      <c r="T1" s="93"/>
    </row>
    <row r="2" ht="41.4" customHeight="true" spans="1:17">
      <c r="A2" s="94" t="s">
        <v>23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ht="21.15" customHeight="true" spans="1:20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34" t="s">
        <v>32</v>
      </c>
      <c r="T3" s="34"/>
    </row>
    <row r="4" ht="24.15" customHeight="true" spans="1:20">
      <c r="A4" s="88" t="s">
        <v>217</v>
      </c>
      <c r="B4" s="88"/>
      <c r="C4" s="88"/>
      <c r="D4" s="88" t="s">
        <v>218</v>
      </c>
      <c r="E4" s="88" t="s">
        <v>219</v>
      </c>
      <c r="F4" s="88" t="s">
        <v>220</v>
      </c>
      <c r="G4" s="88" t="s">
        <v>221</v>
      </c>
      <c r="H4" s="88" t="s">
        <v>222</v>
      </c>
      <c r="I4" s="88" t="s">
        <v>223</v>
      </c>
      <c r="J4" s="88" t="s">
        <v>224</v>
      </c>
      <c r="K4" s="88" t="s">
        <v>225</v>
      </c>
      <c r="L4" s="88" t="s">
        <v>226</v>
      </c>
      <c r="M4" s="88" t="s">
        <v>227</v>
      </c>
      <c r="N4" s="88" t="s">
        <v>228</v>
      </c>
      <c r="O4" s="88" t="s">
        <v>229</v>
      </c>
      <c r="P4" s="88" t="s">
        <v>230</v>
      </c>
      <c r="Q4" s="88" t="s">
        <v>231</v>
      </c>
      <c r="R4" s="88" t="s">
        <v>232</v>
      </c>
      <c r="S4" s="88" t="s">
        <v>233</v>
      </c>
      <c r="T4" s="88" t="s">
        <v>234</v>
      </c>
    </row>
    <row r="5" ht="17.25" customHeight="true" spans="1:20">
      <c r="A5" s="88" t="s">
        <v>235</v>
      </c>
      <c r="B5" s="88" t="s">
        <v>236</v>
      </c>
      <c r="C5" s="88" t="s">
        <v>237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ht="19.95" customHeight="true" spans="1:20">
      <c r="A6" s="90"/>
      <c r="B6" s="90"/>
      <c r="C6" s="90"/>
      <c r="D6" s="90"/>
      <c r="E6" s="90" t="s">
        <v>136</v>
      </c>
      <c r="F6" s="89">
        <v>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19.95" customHeight="true" spans="1:20">
      <c r="A7" s="96" t="s">
        <v>472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9"/>
    </row>
    <row r="8" ht="19.95" customHeight="true" spans="1:20">
      <c r="A8" s="101"/>
      <c r="B8" s="101"/>
      <c r="C8" s="101"/>
      <c r="D8" s="98"/>
      <c r="E8" s="9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19.95" customHeight="true" spans="1:20">
      <c r="A9" s="102"/>
      <c r="B9" s="102"/>
      <c r="C9" s="102"/>
      <c r="D9" s="95"/>
      <c r="E9" s="103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</sheetData>
  <mergeCells count="23">
    <mergeCell ref="S1:T1"/>
    <mergeCell ref="A2:Q2"/>
    <mergeCell ref="A3:R3"/>
    <mergeCell ref="S3:T3"/>
    <mergeCell ref="A4:C4"/>
    <mergeCell ref="A7:T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I6" sqref="I6"/>
    </sheetView>
  </sheetViews>
  <sheetFormatPr defaultColWidth="9.775" defaultRowHeight="13.5" outlineLevelCol="2"/>
  <cols>
    <col min="1" max="1" width="6.33333333333333" customWidth="true"/>
    <col min="2" max="2" width="9.88333333333333" customWidth="true"/>
    <col min="3" max="3" width="52.3333333333333" customWidth="true"/>
  </cols>
  <sheetData>
    <row r="1" ht="28.65" customHeight="true" spans="1:3">
      <c r="A1" s="7"/>
      <c r="B1" s="86" t="s">
        <v>5</v>
      </c>
      <c r="C1" s="86"/>
    </row>
    <row r="2" ht="21.9" customHeight="true" spans="2:3">
      <c r="B2" s="86"/>
      <c r="C2" s="86"/>
    </row>
    <row r="3" ht="27.15" customHeight="true" spans="2:3">
      <c r="B3" s="139" t="s">
        <v>6</v>
      </c>
      <c r="C3" s="139"/>
    </row>
    <row r="4" ht="28.5" customHeight="true" spans="2:3">
      <c r="B4" s="140">
        <v>1</v>
      </c>
      <c r="C4" s="141" t="s">
        <v>7</v>
      </c>
    </row>
    <row r="5" ht="28.5" customHeight="true" spans="2:3">
      <c r="B5" s="140">
        <v>2</v>
      </c>
      <c r="C5" s="142" t="s">
        <v>8</v>
      </c>
    </row>
    <row r="6" ht="28.5" customHeight="true" spans="2:3">
      <c r="B6" s="140">
        <v>3</v>
      </c>
      <c r="C6" s="141" t="s">
        <v>9</v>
      </c>
    </row>
    <row r="7" ht="28.5" customHeight="true" spans="2:3">
      <c r="B7" s="140">
        <v>4</v>
      </c>
      <c r="C7" s="141" t="s">
        <v>10</v>
      </c>
    </row>
    <row r="8" ht="28.5" customHeight="true" spans="2:3">
      <c r="B8" s="140">
        <v>5</v>
      </c>
      <c r="C8" s="141" t="s">
        <v>11</v>
      </c>
    </row>
    <row r="9" ht="28.5" customHeight="true" spans="2:3">
      <c r="B9" s="140">
        <v>6</v>
      </c>
      <c r="C9" s="141" t="s">
        <v>12</v>
      </c>
    </row>
    <row r="10" ht="28.5" customHeight="true" spans="2:3">
      <c r="B10" s="140">
        <v>7</v>
      </c>
      <c r="C10" s="141" t="s">
        <v>13</v>
      </c>
    </row>
    <row r="11" ht="28.5" customHeight="true" spans="2:3">
      <c r="B11" s="140">
        <v>8</v>
      </c>
      <c r="C11" s="141" t="s">
        <v>14</v>
      </c>
    </row>
    <row r="12" ht="28.5" customHeight="true" spans="2:3">
      <c r="B12" s="140">
        <v>9</v>
      </c>
      <c r="C12" s="141" t="s">
        <v>15</v>
      </c>
    </row>
    <row r="13" ht="28.5" customHeight="true" spans="2:3">
      <c r="B13" s="140">
        <v>10</v>
      </c>
      <c r="C13" s="141" t="s">
        <v>16</v>
      </c>
    </row>
    <row r="14" ht="28.5" customHeight="true" spans="2:3">
      <c r="B14" s="140">
        <v>11</v>
      </c>
      <c r="C14" s="141" t="s">
        <v>17</v>
      </c>
    </row>
    <row r="15" ht="28.5" customHeight="true" spans="2:3">
      <c r="B15" s="140">
        <v>12</v>
      </c>
      <c r="C15" s="141" t="s">
        <v>18</v>
      </c>
    </row>
    <row r="16" ht="28.5" customHeight="true" spans="2:3">
      <c r="B16" s="140">
        <v>13</v>
      </c>
      <c r="C16" s="141" t="s">
        <v>19</v>
      </c>
    </row>
    <row r="17" ht="28.5" customHeight="true" spans="2:3">
      <c r="B17" s="140">
        <v>14</v>
      </c>
      <c r="C17" s="141" t="s">
        <v>20</v>
      </c>
    </row>
    <row r="18" ht="28.5" customHeight="true" spans="2:3">
      <c r="B18" s="140">
        <v>15</v>
      </c>
      <c r="C18" s="141" t="s">
        <v>21</v>
      </c>
    </row>
    <row r="19" ht="28.5" customHeight="true" spans="2:3">
      <c r="B19" s="140">
        <v>16</v>
      </c>
      <c r="C19" s="141" t="s">
        <v>22</v>
      </c>
    </row>
    <row r="20" ht="28.5" customHeight="true" spans="2:3">
      <c r="B20" s="140">
        <v>17</v>
      </c>
      <c r="C20" s="141" t="s">
        <v>23</v>
      </c>
    </row>
    <row r="21" ht="28.5" customHeight="true" spans="2:3">
      <c r="B21" s="140">
        <v>18</v>
      </c>
      <c r="C21" s="141" t="s">
        <v>24</v>
      </c>
    </row>
    <row r="22" ht="28.5" customHeight="true" spans="2:3">
      <c r="B22" s="140">
        <v>19</v>
      </c>
      <c r="C22" s="141" t="s">
        <v>25</v>
      </c>
    </row>
    <row r="23" ht="28.5" customHeight="true" spans="2:3">
      <c r="B23" s="140">
        <v>20</v>
      </c>
      <c r="C23" s="141" t="s">
        <v>26</v>
      </c>
    </row>
    <row r="24" ht="28.5" customHeight="true" spans="2:3">
      <c r="B24" s="140">
        <v>21</v>
      </c>
      <c r="C24" s="141" t="s">
        <v>27</v>
      </c>
    </row>
    <row r="25" ht="28.5" customHeight="true" spans="2:3">
      <c r="B25" s="140">
        <v>22</v>
      </c>
      <c r="C25" s="141" t="s">
        <v>28</v>
      </c>
    </row>
    <row r="26" ht="28.5" customHeight="true" spans="2:3">
      <c r="B26" s="140">
        <v>23</v>
      </c>
      <c r="C26" s="141" t="s">
        <v>29</v>
      </c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3" sqref="O13"/>
    </sheetView>
  </sheetViews>
  <sheetFormatPr defaultColWidth="9.775" defaultRowHeight="13.5"/>
  <cols>
    <col min="1" max="1" width="3.775" customWidth="true"/>
    <col min="2" max="3" width="3.88333333333333" customWidth="true"/>
    <col min="4" max="4" width="6.775" customWidth="true"/>
    <col min="5" max="5" width="15.8833333333333" customWidth="true"/>
    <col min="6" max="6" width="9.21666666666667" customWidth="true"/>
    <col min="7" max="20" width="7.21666666666667" customWidth="true"/>
    <col min="21" max="21" width="9.775" customWidth="true"/>
  </cols>
  <sheetData>
    <row r="1" ht="14.25" customHeight="true" spans="1:20">
      <c r="A1" s="7"/>
      <c r="S1" s="93" t="s">
        <v>474</v>
      </c>
      <c r="T1" s="93"/>
    </row>
    <row r="2" ht="41.4" customHeight="true" spans="1:20">
      <c r="A2" s="94" t="s">
        <v>24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18.75" customHeight="true" spans="1:20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34" t="s">
        <v>32</v>
      </c>
      <c r="T3" s="34"/>
    </row>
    <row r="4" ht="25.65" customHeight="true" spans="1:20">
      <c r="A4" s="88" t="s">
        <v>217</v>
      </c>
      <c r="B4" s="88"/>
      <c r="C4" s="88"/>
      <c r="D4" s="88" t="s">
        <v>218</v>
      </c>
      <c r="E4" s="88" t="s">
        <v>219</v>
      </c>
      <c r="F4" s="88" t="s">
        <v>266</v>
      </c>
      <c r="G4" s="88" t="s">
        <v>171</v>
      </c>
      <c r="H4" s="88"/>
      <c r="I4" s="88"/>
      <c r="J4" s="88"/>
      <c r="K4" s="88" t="s">
        <v>172</v>
      </c>
      <c r="L4" s="88"/>
      <c r="M4" s="88"/>
      <c r="N4" s="88"/>
      <c r="O4" s="88"/>
      <c r="P4" s="88"/>
      <c r="Q4" s="88"/>
      <c r="R4" s="88"/>
      <c r="S4" s="88"/>
      <c r="T4" s="88"/>
    </row>
    <row r="5" ht="43.65" customHeight="true" spans="1:20">
      <c r="A5" s="88" t="s">
        <v>235</v>
      </c>
      <c r="B5" s="88" t="s">
        <v>236</v>
      </c>
      <c r="C5" s="88" t="s">
        <v>237</v>
      </c>
      <c r="D5" s="88"/>
      <c r="E5" s="88"/>
      <c r="F5" s="88"/>
      <c r="G5" s="88" t="s">
        <v>136</v>
      </c>
      <c r="H5" s="88" t="s">
        <v>267</v>
      </c>
      <c r="I5" s="88" t="s">
        <v>268</v>
      </c>
      <c r="J5" s="88" t="s">
        <v>229</v>
      </c>
      <c r="K5" s="88" t="s">
        <v>136</v>
      </c>
      <c r="L5" s="88" t="s">
        <v>270</v>
      </c>
      <c r="M5" s="88" t="s">
        <v>271</v>
      </c>
      <c r="N5" s="88" t="s">
        <v>231</v>
      </c>
      <c r="O5" s="88" t="s">
        <v>272</v>
      </c>
      <c r="P5" s="88" t="s">
        <v>273</v>
      </c>
      <c r="Q5" s="88" t="s">
        <v>274</v>
      </c>
      <c r="R5" s="88" t="s">
        <v>227</v>
      </c>
      <c r="S5" s="88" t="s">
        <v>230</v>
      </c>
      <c r="T5" s="88" t="s">
        <v>234</v>
      </c>
    </row>
    <row r="6" ht="19.95" customHeight="true" spans="1:20">
      <c r="A6" s="90"/>
      <c r="B6" s="90"/>
      <c r="C6" s="90"/>
      <c r="D6" s="90"/>
      <c r="E6" s="90" t="s">
        <v>136</v>
      </c>
      <c r="F6" s="89">
        <v>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19.95" customHeight="true" spans="1:20">
      <c r="A7" s="96" t="s">
        <v>472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9"/>
    </row>
    <row r="8" ht="19.95" customHeight="true" spans="1:20">
      <c r="A8" s="101"/>
      <c r="B8" s="101"/>
      <c r="C8" s="101"/>
      <c r="D8" s="98"/>
      <c r="E8" s="9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19.95" customHeight="true" spans="1:20">
      <c r="A9" s="102"/>
      <c r="B9" s="102"/>
      <c r="C9" s="102"/>
      <c r="D9" s="95"/>
      <c r="E9" s="103"/>
      <c r="F9" s="100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7:T7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8" sqref="A8:H8"/>
    </sheetView>
  </sheetViews>
  <sheetFormatPr defaultColWidth="9.775" defaultRowHeight="13.5" outlineLevelCol="7"/>
  <cols>
    <col min="1" max="1" width="11.1083333333333" customWidth="true"/>
    <col min="2" max="2" width="25.3333333333333" customWidth="true"/>
    <col min="3" max="3" width="15.3333333333333" customWidth="true"/>
    <col min="4" max="4" width="12.775" customWidth="true"/>
    <col min="5" max="5" width="16.4416666666667" customWidth="true"/>
    <col min="6" max="6" width="14.1083333333333" customWidth="true"/>
    <col min="7" max="7" width="15.3333333333333" customWidth="true"/>
    <col min="8" max="8" width="17.6666666666667" customWidth="true"/>
  </cols>
  <sheetData>
    <row r="1" ht="14.25" customHeight="true" spans="1:8">
      <c r="A1" s="7"/>
      <c r="H1" s="93" t="s">
        <v>475</v>
      </c>
    </row>
    <row r="2" ht="33.9" customHeight="true" spans="1:8">
      <c r="A2" s="94" t="s">
        <v>476</v>
      </c>
      <c r="B2" s="94"/>
      <c r="C2" s="94"/>
      <c r="D2" s="94"/>
      <c r="E2" s="94"/>
      <c r="F2" s="94"/>
      <c r="G2" s="94"/>
      <c r="H2" s="94"/>
    </row>
    <row r="3" ht="21.15" customHeight="true" spans="1:8">
      <c r="A3" s="87" t="s">
        <v>31</v>
      </c>
      <c r="B3" s="87"/>
      <c r="C3" s="87"/>
      <c r="D3" s="87"/>
      <c r="E3" s="87"/>
      <c r="F3" s="87"/>
      <c r="G3" s="87"/>
      <c r="H3" s="34" t="s">
        <v>32</v>
      </c>
    </row>
    <row r="4" ht="17.25" customHeight="true" spans="1:8">
      <c r="A4" s="88" t="s">
        <v>169</v>
      </c>
      <c r="B4" s="88" t="s">
        <v>170</v>
      </c>
      <c r="C4" s="88" t="s">
        <v>136</v>
      </c>
      <c r="D4" s="88" t="s">
        <v>477</v>
      </c>
      <c r="E4" s="88"/>
      <c r="F4" s="88"/>
      <c r="G4" s="88"/>
      <c r="H4" s="88" t="s">
        <v>172</v>
      </c>
    </row>
    <row r="5" ht="20.4" customHeight="true" spans="1:8">
      <c r="A5" s="88"/>
      <c r="B5" s="88"/>
      <c r="C5" s="88"/>
      <c r="D5" s="88" t="s">
        <v>138</v>
      </c>
      <c r="E5" s="88" t="s">
        <v>289</v>
      </c>
      <c r="F5" s="88"/>
      <c r="G5" s="88" t="s">
        <v>290</v>
      </c>
      <c r="H5" s="88"/>
    </row>
    <row r="6" ht="20.4" customHeight="true" spans="1:8">
      <c r="A6" s="88"/>
      <c r="B6" s="88"/>
      <c r="C6" s="88"/>
      <c r="D6" s="88"/>
      <c r="E6" s="88" t="s">
        <v>267</v>
      </c>
      <c r="F6" s="88" t="s">
        <v>229</v>
      </c>
      <c r="G6" s="88"/>
      <c r="H6" s="88"/>
    </row>
    <row r="7" ht="19.95" customHeight="true" spans="1:8">
      <c r="A7" s="90"/>
      <c r="B7" s="10" t="s">
        <v>136</v>
      </c>
      <c r="C7" s="89">
        <v>0</v>
      </c>
      <c r="D7" s="89"/>
      <c r="E7" s="89"/>
      <c r="F7" s="89"/>
      <c r="G7" s="89"/>
      <c r="H7" s="89"/>
    </row>
    <row r="8" ht="19.95" customHeight="true" spans="1:8">
      <c r="A8" s="96" t="s">
        <v>478</v>
      </c>
      <c r="B8" s="97"/>
      <c r="C8" s="97"/>
      <c r="D8" s="97"/>
      <c r="E8" s="97"/>
      <c r="F8" s="97"/>
      <c r="G8" s="97"/>
      <c r="H8" s="99"/>
    </row>
    <row r="9" ht="19.95" customHeight="true" spans="1:8">
      <c r="A9" s="98"/>
      <c r="B9" s="98"/>
      <c r="C9" s="89"/>
      <c r="D9" s="89"/>
      <c r="E9" s="89"/>
      <c r="F9" s="89"/>
      <c r="G9" s="89"/>
      <c r="H9" s="89"/>
    </row>
    <row r="10" ht="19.95" customHeight="true" spans="1:8">
      <c r="A10" s="98"/>
      <c r="B10" s="98"/>
      <c r="C10" s="89"/>
      <c r="D10" s="89"/>
      <c r="E10" s="89"/>
      <c r="F10" s="89"/>
      <c r="G10" s="89"/>
      <c r="H10" s="89"/>
    </row>
    <row r="11" ht="19.95" customHeight="true" spans="1:8">
      <c r="A11" s="98"/>
      <c r="B11" s="98"/>
      <c r="C11" s="89"/>
      <c r="D11" s="89"/>
      <c r="E11" s="89"/>
      <c r="F11" s="89"/>
      <c r="G11" s="89"/>
      <c r="H11" s="89"/>
    </row>
    <row r="12" ht="19.95" customHeight="true" spans="1:8">
      <c r="A12" s="95"/>
      <c r="B12" s="95"/>
      <c r="C12" s="92"/>
      <c r="D12" s="92"/>
      <c r="E12" s="100"/>
      <c r="F12" s="100"/>
      <c r="G12" s="100"/>
      <c r="H12" s="100"/>
    </row>
  </sheetData>
  <mergeCells count="11">
    <mergeCell ref="A2:H2"/>
    <mergeCell ref="A3:G3"/>
    <mergeCell ref="D4:G4"/>
    <mergeCell ref="E5:F5"/>
    <mergeCell ref="A8:H8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2" sqref="F22"/>
    </sheetView>
  </sheetViews>
  <sheetFormatPr defaultColWidth="9.775" defaultRowHeight="13.5" outlineLevelCol="7"/>
  <cols>
    <col min="1" max="1" width="10.6666666666667" customWidth="true"/>
    <col min="2" max="2" width="22.775" customWidth="true"/>
    <col min="3" max="3" width="19.2166666666667" customWidth="true"/>
    <col min="4" max="4" width="16.6666666666667" customWidth="true"/>
    <col min="5" max="6" width="16.4416666666667" customWidth="true"/>
    <col min="7" max="8" width="17.6666666666667" customWidth="true"/>
  </cols>
  <sheetData>
    <row r="1" ht="14.25" customHeight="true" spans="1:8">
      <c r="A1" s="7"/>
      <c r="H1" s="93" t="s">
        <v>479</v>
      </c>
    </row>
    <row r="2" ht="33.9" customHeight="true" spans="1:8">
      <c r="A2" s="94" t="s">
        <v>26</v>
      </c>
      <c r="B2" s="94"/>
      <c r="C2" s="94"/>
      <c r="D2" s="94"/>
      <c r="E2" s="94"/>
      <c r="F2" s="94"/>
      <c r="G2" s="94"/>
      <c r="H2" s="94"/>
    </row>
    <row r="3" ht="21.15" customHeight="true" spans="1:8">
      <c r="A3" s="87" t="s">
        <v>31</v>
      </c>
      <c r="B3" s="87"/>
      <c r="C3" s="87"/>
      <c r="D3" s="87"/>
      <c r="E3" s="87"/>
      <c r="F3" s="87"/>
      <c r="G3" s="87"/>
      <c r="H3" s="34" t="s">
        <v>32</v>
      </c>
    </row>
    <row r="4" ht="18" customHeight="true" spans="1:8">
      <c r="A4" s="88" t="s">
        <v>169</v>
      </c>
      <c r="B4" s="88" t="s">
        <v>170</v>
      </c>
      <c r="C4" s="88" t="s">
        <v>136</v>
      </c>
      <c r="D4" s="88" t="s">
        <v>480</v>
      </c>
      <c r="E4" s="88"/>
      <c r="F4" s="88"/>
      <c r="G4" s="88"/>
      <c r="H4" s="88" t="s">
        <v>172</v>
      </c>
    </row>
    <row r="5" ht="16.5" customHeight="true" spans="1:8">
      <c r="A5" s="88"/>
      <c r="B5" s="88"/>
      <c r="C5" s="88"/>
      <c r="D5" s="88" t="s">
        <v>138</v>
      </c>
      <c r="E5" s="88" t="s">
        <v>289</v>
      </c>
      <c r="F5" s="88"/>
      <c r="G5" s="88" t="s">
        <v>290</v>
      </c>
      <c r="H5" s="88"/>
    </row>
    <row r="6" ht="21.15" customHeight="true" spans="1:8">
      <c r="A6" s="88"/>
      <c r="B6" s="88"/>
      <c r="C6" s="88"/>
      <c r="D6" s="88"/>
      <c r="E6" s="88" t="s">
        <v>267</v>
      </c>
      <c r="F6" s="88" t="s">
        <v>229</v>
      </c>
      <c r="G6" s="88"/>
      <c r="H6" s="88"/>
    </row>
    <row r="7" ht="19.95" customHeight="true" spans="1:8">
      <c r="A7" s="90"/>
      <c r="B7" s="10" t="s">
        <v>136</v>
      </c>
      <c r="C7" s="89">
        <v>0</v>
      </c>
      <c r="D7" s="89"/>
      <c r="E7" s="89"/>
      <c r="F7" s="89"/>
      <c r="G7" s="89"/>
      <c r="H7" s="89"/>
    </row>
    <row r="8" ht="19.95" customHeight="true" spans="1:8">
      <c r="A8" s="96" t="s">
        <v>481</v>
      </c>
      <c r="B8" s="97"/>
      <c r="C8" s="97"/>
      <c r="D8" s="97"/>
      <c r="E8" s="97"/>
      <c r="F8" s="97"/>
      <c r="G8" s="97"/>
      <c r="H8" s="99"/>
    </row>
    <row r="9" ht="19.95" customHeight="true" spans="1:8">
      <c r="A9" s="98"/>
      <c r="B9" s="98"/>
      <c r="C9" s="89"/>
      <c r="D9" s="89"/>
      <c r="E9" s="89"/>
      <c r="F9" s="89"/>
      <c r="G9" s="89"/>
      <c r="H9" s="89"/>
    </row>
    <row r="10" ht="19.95" customHeight="true" spans="1:8">
      <c r="A10" s="98"/>
      <c r="B10" s="98"/>
      <c r="C10" s="89"/>
      <c r="D10" s="89"/>
      <c r="E10" s="89"/>
      <c r="F10" s="89"/>
      <c r="G10" s="89"/>
      <c r="H10" s="89"/>
    </row>
    <row r="11" ht="19.95" customHeight="true" spans="1:8">
      <c r="A11" s="98"/>
      <c r="B11" s="98"/>
      <c r="C11" s="89"/>
      <c r="D11" s="89"/>
      <c r="E11" s="89"/>
      <c r="F11" s="89"/>
      <c r="G11" s="89"/>
      <c r="H11" s="89"/>
    </row>
    <row r="12" ht="19.95" customHeight="true" spans="1:8">
      <c r="A12" s="95"/>
      <c r="B12" s="95"/>
      <c r="C12" s="92"/>
      <c r="D12" s="92"/>
      <c r="E12" s="100"/>
      <c r="F12" s="100"/>
      <c r="G12" s="100"/>
      <c r="H12" s="100"/>
    </row>
  </sheetData>
  <mergeCells count="11">
    <mergeCell ref="A2:H2"/>
    <mergeCell ref="A3:G3"/>
    <mergeCell ref="D4:G4"/>
    <mergeCell ref="E5:F5"/>
    <mergeCell ref="A8:H8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8"/>
  <sheetViews>
    <sheetView workbookViewId="0">
      <selection activeCell="B17" sqref="B17"/>
    </sheetView>
  </sheetViews>
  <sheetFormatPr defaultColWidth="9.775" defaultRowHeight="13.5"/>
  <cols>
    <col min="1" max="1" width="10" customWidth="true"/>
    <col min="2" max="2" width="21.6666666666667" customWidth="true"/>
    <col min="3" max="3" width="13.3333333333333" customWidth="true"/>
    <col min="4" max="5" width="7.775" customWidth="true"/>
    <col min="6" max="14" width="7.66666666666667" customWidth="true"/>
    <col min="15" max="17" width="9.775" customWidth="true"/>
  </cols>
  <sheetData>
    <row r="1" ht="14.25" customHeight="true" spans="1:14">
      <c r="A1" s="7"/>
      <c r="M1" s="93" t="s">
        <v>482</v>
      </c>
      <c r="N1" s="93"/>
    </row>
    <row r="2" ht="39.9" customHeight="true" spans="1:14">
      <c r="A2" s="94" t="s">
        <v>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5.75" customHeight="true" spans="1:14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34" t="s">
        <v>32</v>
      </c>
      <c r="N3" s="34"/>
    </row>
    <row r="4" ht="22.8" customHeight="true" spans="1:14">
      <c r="A4" s="88" t="s">
        <v>218</v>
      </c>
      <c r="B4" s="88" t="s">
        <v>483</v>
      </c>
      <c r="C4" s="88" t="s">
        <v>484</v>
      </c>
      <c r="D4" s="88"/>
      <c r="E4" s="88"/>
      <c r="F4" s="88"/>
      <c r="G4" s="88"/>
      <c r="H4" s="88"/>
      <c r="I4" s="88"/>
      <c r="J4" s="88"/>
      <c r="K4" s="88"/>
      <c r="L4" s="88"/>
      <c r="M4" s="88" t="s">
        <v>485</v>
      </c>
      <c r="N4" s="88"/>
    </row>
    <row r="5" ht="27.9" customHeight="true" spans="1:14">
      <c r="A5" s="88"/>
      <c r="B5" s="88"/>
      <c r="C5" s="88" t="s">
        <v>486</v>
      </c>
      <c r="D5" s="88" t="s">
        <v>139</v>
      </c>
      <c r="E5" s="88"/>
      <c r="F5" s="88"/>
      <c r="G5" s="88"/>
      <c r="H5" s="88"/>
      <c r="I5" s="88"/>
      <c r="J5" s="88" t="s">
        <v>487</v>
      </c>
      <c r="K5" s="88" t="s">
        <v>141</v>
      </c>
      <c r="L5" s="88" t="s">
        <v>142</v>
      </c>
      <c r="M5" s="88" t="s">
        <v>488</v>
      </c>
      <c r="N5" s="88" t="s">
        <v>489</v>
      </c>
    </row>
    <row r="6" ht="39.15" customHeight="true" spans="1:14">
      <c r="A6" s="88"/>
      <c r="B6" s="88"/>
      <c r="C6" s="88"/>
      <c r="D6" s="88" t="s">
        <v>490</v>
      </c>
      <c r="E6" s="88" t="s">
        <v>491</v>
      </c>
      <c r="F6" s="88" t="s">
        <v>492</v>
      </c>
      <c r="G6" s="88" t="s">
        <v>493</v>
      </c>
      <c r="H6" s="88" t="s">
        <v>494</v>
      </c>
      <c r="I6" s="88" t="s">
        <v>495</v>
      </c>
      <c r="J6" s="88"/>
      <c r="K6" s="88"/>
      <c r="L6" s="88"/>
      <c r="M6" s="88"/>
      <c r="N6" s="88"/>
    </row>
    <row r="7" ht="19.95" customHeight="true" spans="1:14">
      <c r="A7" s="90"/>
      <c r="B7" s="10" t="s">
        <v>136</v>
      </c>
      <c r="C7" s="89">
        <v>3245.19</v>
      </c>
      <c r="D7" s="89">
        <v>3245.19</v>
      </c>
      <c r="E7" s="89">
        <v>3153.19</v>
      </c>
      <c r="F7" s="89">
        <v>92</v>
      </c>
      <c r="G7" s="89"/>
      <c r="H7" s="89"/>
      <c r="I7" s="89"/>
      <c r="J7" s="89"/>
      <c r="K7" s="89"/>
      <c r="L7" s="89"/>
      <c r="M7" s="89">
        <v>3245.19</v>
      </c>
      <c r="N7" s="90"/>
    </row>
    <row r="8" ht="19.95" customHeight="true" spans="1:14">
      <c r="A8" s="18" t="s">
        <v>154</v>
      </c>
      <c r="B8" s="18" t="s">
        <v>155</v>
      </c>
      <c r="C8" s="89">
        <v>3245.19</v>
      </c>
      <c r="D8" s="89">
        <v>3245.19</v>
      </c>
      <c r="E8" s="89">
        <v>3153.19</v>
      </c>
      <c r="F8" s="89">
        <v>92</v>
      </c>
      <c r="G8" s="89"/>
      <c r="H8" s="89"/>
      <c r="I8" s="89"/>
      <c r="J8" s="89"/>
      <c r="K8" s="89"/>
      <c r="L8" s="89"/>
      <c r="M8" s="89">
        <v>3245.19</v>
      </c>
      <c r="N8" s="90"/>
    </row>
    <row r="9" ht="19.95" customHeight="true" spans="1:14">
      <c r="A9" s="95" t="s">
        <v>496</v>
      </c>
      <c r="B9" s="95" t="s">
        <v>497</v>
      </c>
      <c r="C9" s="92">
        <v>190.13</v>
      </c>
      <c r="D9" s="92">
        <v>190.13</v>
      </c>
      <c r="E9" s="92">
        <v>190.13</v>
      </c>
      <c r="F9" s="92"/>
      <c r="G9" s="92"/>
      <c r="H9" s="92"/>
      <c r="I9" s="92"/>
      <c r="J9" s="92"/>
      <c r="K9" s="92"/>
      <c r="L9" s="92"/>
      <c r="M9" s="92">
        <v>190.13</v>
      </c>
      <c r="N9" s="91"/>
    </row>
    <row r="10" ht="19.95" customHeight="true" spans="1:14">
      <c r="A10" s="95" t="s">
        <v>496</v>
      </c>
      <c r="B10" s="95" t="s">
        <v>498</v>
      </c>
      <c r="C10" s="92">
        <v>70.88</v>
      </c>
      <c r="D10" s="92">
        <v>70.88</v>
      </c>
      <c r="E10" s="92">
        <v>70.88</v>
      </c>
      <c r="F10" s="92"/>
      <c r="G10" s="92"/>
      <c r="H10" s="92"/>
      <c r="I10" s="92"/>
      <c r="J10" s="92"/>
      <c r="K10" s="92"/>
      <c r="L10" s="92"/>
      <c r="M10" s="92">
        <v>70.88</v>
      </c>
      <c r="N10" s="91"/>
    </row>
    <row r="11" ht="19.95" customHeight="true" spans="1:14">
      <c r="A11" s="95" t="s">
        <v>496</v>
      </c>
      <c r="B11" s="95" t="s">
        <v>497</v>
      </c>
      <c r="C11" s="92">
        <v>9.87</v>
      </c>
      <c r="D11" s="92">
        <v>9.87</v>
      </c>
      <c r="E11" s="92">
        <v>9.87</v>
      </c>
      <c r="F11" s="92"/>
      <c r="G11" s="92"/>
      <c r="H11" s="92"/>
      <c r="I11" s="92"/>
      <c r="J11" s="92"/>
      <c r="K11" s="92"/>
      <c r="L11" s="92"/>
      <c r="M11" s="92">
        <v>9.87</v>
      </c>
      <c r="N11" s="91"/>
    </row>
    <row r="12" ht="19.95" customHeight="true" spans="1:14">
      <c r="A12" s="95" t="s">
        <v>496</v>
      </c>
      <c r="B12" s="95" t="s">
        <v>499</v>
      </c>
      <c r="C12" s="92">
        <v>24.3</v>
      </c>
      <c r="D12" s="92">
        <v>24.3</v>
      </c>
      <c r="E12" s="92">
        <v>24.3</v>
      </c>
      <c r="F12" s="92"/>
      <c r="G12" s="92"/>
      <c r="H12" s="92"/>
      <c r="I12" s="92"/>
      <c r="J12" s="92"/>
      <c r="K12" s="92"/>
      <c r="L12" s="92"/>
      <c r="M12" s="92">
        <v>24.3</v>
      </c>
      <c r="N12" s="91"/>
    </row>
    <row r="13" ht="19.95" customHeight="true" spans="1:14">
      <c r="A13" s="95" t="s">
        <v>496</v>
      </c>
      <c r="B13" s="95" t="s">
        <v>500</v>
      </c>
      <c r="C13" s="92">
        <v>45</v>
      </c>
      <c r="D13" s="92">
        <v>45</v>
      </c>
      <c r="E13" s="92">
        <v>45</v>
      </c>
      <c r="F13" s="92"/>
      <c r="G13" s="92"/>
      <c r="H13" s="92"/>
      <c r="I13" s="92"/>
      <c r="J13" s="92"/>
      <c r="K13" s="92"/>
      <c r="L13" s="92"/>
      <c r="M13" s="92">
        <v>45</v>
      </c>
      <c r="N13" s="91"/>
    </row>
    <row r="14" ht="19.95" customHeight="true" spans="1:14">
      <c r="A14" s="95" t="s">
        <v>496</v>
      </c>
      <c r="B14" s="95" t="s">
        <v>501</v>
      </c>
      <c r="C14" s="92">
        <v>110</v>
      </c>
      <c r="D14" s="92">
        <v>110</v>
      </c>
      <c r="E14" s="92">
        <v>110</v>
      </c>
      <c r="F14" s="92"/>
      <c r="G14" s="92"/>
      <c r="H14" s="92"/>
      <c r="I14" s="92"/>
      <c r="J14" s="92"/>
      <c r="K14" s="92"/>
      <c r="L14" s="92"/>
      <c r="M14" s="92">
        <v>110</v>
      </c>
      <c r="N14" s="91"/>
    </row>
    <row r="15" ht="19.95" customHeight="true" spans="1:14">
      <c r="A15" s="95" t="s">
        <v>496</v>
      </c>
      <c r="B15" s="95" t="s">
        <v>502</v>
      </c>
      <c r="C15" s="92">
        <v>128.34</v>
      </c>
      <c r="D15" s="92">
        <v>128.34</v>
      </c>
      <c r="E15" s="92">
        <v>128.34</v>
      </c>
      <c r="F15" s="92"/>
      <c r="G15" s="92"/>
      <c r="H15" s="92"/>
      <c r="I15" s="92"/>
      <c r="J15" s="92"/>
      <c r="K15" s="92"/>
      <c r="L15" s="92"/>
      <c r="M15" s="92">
        <v>128.34</v>
      </c>
      <c r="N15" s="91"/>
    </row>
    <row r="16" ht="19.95" customHeight="true" spans="1:14">
      <c r="A16" s="95" t="s">
        <v>496</v>
      </c>
      <c r="B16" s="95" t="s">
        <v>503</v>
      </c>
      <c r="C16" s="92">
        <v>209.81</v>
      </c>
      <c r="D16" s="92">
        <v>209.81</v>
      </c>
      <c r="E16" s="92">
        <v>209.81</v>
      </c>
      <c r="F16" s="92"/>
      <c r="G16" s="92"/>
      <c r="H16" s="92"/>
      <c r="I16" s="92"/>
      <c r="J16" s="92"/>
      <c r="K16" s="92"/>
      <c r="L16" s="92"/>
      <c r="M16" s="92">
        <v>209.81</v>
      </c>
      <c r="N16" s="91"/>
    </row>
    <row r="17" ht="19.95" customHeight="true" spans="1:14">
      <c r="A17" s="95" t="s">
        <v>496</v>
      </c>
      <c r="B17" s="95" t="s">
        <v>504</v>
      </c>
      <c r="C17" s="92">
        <v>24.3</v>
      </c>
      <c r="D17" s="92">
        <v>24.3</v>
      </c>
      <c r="E17" s="92">
        <v>24.3</v>
      </c>
      <c r="F17" s="92"/>
      <c r="G17" s="92"/>
      <c r="H17" s="92"/>
      <c r="I17" s="92"/>
      <c r="J17" s="92"/>
      <c r="K17" s="92"/>
      <c r="L17" s="92"/>
      <c r="M17" s="92">
        <v>24.3</v>
      </c>
      <c r="N17" s="91"/>
    </row>
    <row r="18" ht="19.95" customHeight="true" spans="1:14">
      <c r="A18" s="95" t="s">
        <v>496</v>
      </c>
      <c r="B18" s="95" t="s">
        <v>505</v>
      </c>
      <c r="C18" s="92">
        <v>180</v>
      </c>
      <c r="D18" s="92">
        <v>180</v>
      </c>
      <c r="E18" s="92">
        <v>180</v>
      </c>
      <c r="F18" s="92"/>
      <c r="G18" s="92"/>
      <c r="H18" s="92"/>
      <c r="I18" s="92"/>
      <c r="J18" s="92"/>
      <c r="K18" s="92"/>
      <c r="L18" s="92"/>
      <c r="M18" s="92">
        <v>180</v>
      </c>
      <c r="N18" s="91"/>
    </row>
    <row r="19" ht="19.95" customHeight="true" spans="1:14">
      <c r="A19" s="95" t="s">
        <v>496</v>
      </c>
      <c r="B19" s="95" t="s">
        <v>506</v>
      </c>
      <c r="C19" s="92">
        <v>1200</v>
      </c>
      <c r="D19" s="92">
        <v>1200</v>
      </c>
      <c r="E19" s="92">
        <v>1200</v>
      </c>
      <c r="F19" s="92"/>
      <c r="G19" s="92"/>
      <c r="H19" s="92"/>
      <c r="I19" s="92"/>
      <c r="J19" s="92"/>
      <c r="K19" s="92"/>
      <c r="L19" s="92"/>
      <c r="M19" s="92">
        <v>1200</v>
      </c>
      <c r="N19" s="91"/>
    </row>
    <row r="20" ht="19.95" customHeight="true" spans="1:14">
      <c r="A20" s="95" t="s">
        <v>496</v>
      </c>
      <c r="B20" s="95" t="s">
        <v>507</v>
      </c>
      <c r="C20" s="92">
        <v>400</v>
      </c>
      <c r="D20" s="92">
        <v>400</v>
      </c>
      <c r="E20" s="92">
        <v>400</v>
      </c>
      <c r="F20" s="92"/>
      <c r="G20" s="92"/>
      <c r="H20" s="92"/>
      <c r="I20" s="92"/>
      <c r="J20" s="92"/>
      <c r="K20" s="92"/>
      <c r="L20" s="92"/>
      <c r="M20" s="92">
        <v>400</v>
      </c>
      <c r="N20" s="91"/>
    </row>
    <row r="21" ht="19.95" customHeight="true" spans="1:14">
      <c r="A21" s="95" t="s">
        <v>508</v>
      </c>
      <c r="B21" s="95" t="s">
        <v>509</v>
      </c>
      <c r="C21" s="92">
        <v>123.5</v>
      </c>
      <c r="D21" s="92">
        <v>123.5</v>
      </c>
      <c r="E21" s="92">
        <v>83.5</v>
      </c>
      <c r="F21" s="92">
        <v>40</v>
      </c>
      <c r="G21" s="92"/>
      <c r="H21" s="92"/>
      <c r="I21" s="92"/>
      <c r="J21" s="92"/>
      <c r="K21" s="92"/>
      <c r="L21" s="92"/>
      <c r="M21" s="92">
        <v>123.5</v>
      </c>
      <c r="N21" s="91"/>
    </row>
    <row r="22" ht="19.95" customHeight="true" spans="1:14">
      <c r="A22" s="95" t="s">
        <v>508</v>
      </c>
      <c r="B22" s="95" t="s">
        <v>509</v>
      </c>
      <c r="C22" s="92">
        <v>2.5</v>
      </c>
      <c r="D22" s="92">
        <v>2.5</v>
      </c>
      <c r="E22" s="92">
        <v>2.5</v>
      </c>
      <c r="F22" s="92"/>
      <c r="G22" s="92"/>
      <c r="H22" s="92"/>
      <c r="I22" s="92"/>
      <c r="J22" s="92"/>
      <c r="K22" s="92"/>
      <c r="L22" s="92"/>
      <c r="M22" s="92">
        <v>2.5</v>
      </c>
      <c r="N22" s="91"/>
    </row>
    <row r="23" ht="19.95" customHeight="true" spans="1:14">
      <c r="A23" s="95" t="s">
        <v>510</v>
      </c>
      <c r="B23" s="95" t="s">
        <v>511</v>
      </c>
      <c r="C23" s="92">
        <v>95</v>
      </c>
      <c r="D23" s="92">
        <v>95</v>
      </c>
      <c r="E23" s="92">
        <v>45</v>
      </c>
      <c r="F23" s="92">
        <v>50</v>
      </c>
      <c r="G23" s="92"/>
      <c r="H23" s="92"/>
      <c r="I23" s="92"/>
      <c r="J23" s="92"/>
      <c r="K23" s="92"/>
      <c r="L23" s="92"/>
      <c r="M23" s="92">
        <v>95</v>
      </c>
      <c r="N23" s="91"/>
    </row>
    <row r="24" ht="19.95" customHeight="true" spans="1:14">
      <c r="A24" s="95" t="s">
        <v>512</v>
      </c>
      <c r="B24" s="95" t="s">
        <v>513</v>
      </c>
      <c r="C24" s="92">
        <v>17.82</v>
      </c>
      <c r="D24" s="92">
        <v>17.82</v>
      </c>
      <c r="E24" s="92">
        <v>15.82</v>
      </c>
      <c r="F24" s="92">
        <v>2</v>
      </c>
      <c r="G24" s="92"/>
      <c r="H24" s="92"/>
      <c r="I24" s="92"/>
      <c r="J24" s="92"/>
      <c r="K24" s="92"/>
      <c r="L24" s="92"/>
      <c r="M24" s="92">
        <v>17.82</v>
      </c>
      <c r="N24" s="91"/>
    </row>
    <row r="25" ht="19.95" customHeight="true" spans="1:14">
      <c r="A25" s="95" t="s">
        <v>512</v>
      </c>
      <c r="B25" s="95" t="s">
        <v>514</v>
      </c>
      <c r="C25" s="92">
        <v>128.74</v>
      </c>
      <c r="D25" s="92">
        <v>128.74</v>
      </c>
      <c r="E25" s="92">
        <v>128.74</v>
      </c>
      <c r="F25" s="92"/>
      <c r="G25" s="92"/>
      <c r="H25" s="92"/>
      <c r="I25" s="92"/>
      <c r="J25" s="92"/>
      <c r="K25" s="92"/>
      <c r="L25" s="92"/>
      <c r="M25" s="92">
        <v>128.74</v>
      </c>
      <c r="N25" s="91"/>
    </row>
    <row r="26" ht="19.95" customHeight="true" spans="1:14">
      <c r="A26" s="95" t="s">
        <v>515</v>
      </c>
      <c r="B26" s="95" t="s">
        <v>516</v>
      </c>
      <c r="C26" s="92">
        <v>10.6</v>
      </c>
      <c r="D26" s="92">
        <v>10.6</v>
      </c>
      <c r="E26" s="92">
        <v>10.6</v>
      </c>
      <c r="F26" s="92"/>
      <c r="G26" s="92"/>
      <c r="H26" s="92"/>
      <c r="I26" s="92"/>
      <c r="J26" s="92"/>
      <c r="K26" s="92"/>
      <c r="L26" s="92"/>
      <c r="M26" s="92">
        <v>10.6</v>
      </c>
      <c r="N26" s="91"/>
    </row>
    <row r="27" ht="19.95" customHeight="true" spans="1:14">
      <c r="A27" s="95" t="s">
        <v>515</v>
      </c>
      <c r="B27" s="95" t="s">
        <v>517</v>
      </c>
      <c r="C27" s="92">
        <v>10</v>
      </c>
      <c r="D27" s="92">
        <v>10</v>
      </c>
      <c r="E27" s="92">
        <v>10</v>
      </c>
      <c r="F27" s="92"/>
      <c r="G27" s="92"/>
      <c r="H27" s="92"/>
      <c r="I27" s="92"/>
      <c r="J27" s="92"/>
      <c r="K27" s="92"/>
      <c r="L27" s="92"/>
      <c r="M27" s="92">
        <v>10</v>
      </c>
      <c r="N27" s="91"/>
    </row>
    <row r="28" ht="19.95" customHeight="true" spans="1:14">
      <c r="A28" s="95" t="s">
        <v>515</v>
      </c>
      <c r="B28" s="95" t="s">
        <v>518</v>
      </c>
      <c r="C28" s="92">
        <v>264.4</v>
      </c>
      <c r="D28" s="92">
        <v>264.4</v>
      </c>
      <c r="E28" s="92">
        <v>264.4</v>
      </c>
      <c r="F28" s="92"/>
      <c r="G28" s="92"/>
      <c r="H28" s="92"/>
      <c r="I28" s="92"/>
      <c r="J28" s="92"/>
      <c r="K28" s="92"/>
      <c r="L28" s="92"/>
      <c r="M28" s="92">
        <v>264.4</v>
      </c>
      <c r="N28" s="9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9"/>
  <sheetViews>
    <sheetView tabSelected="1" workbookViewId="0">
      <pane ySplit="5" topLeftCell="A112" activePane="bottomLeft" state="frozen"/>
      <selection/>
      <selection pane="bottomLeft" activeCell="D115" sqref="D115:D124"/>
    </sheetView>
  </sheetViews>
  <sheetFormatPr defaultColWidth="9.775" defaultRowHeight="13.5"/>
  <cols>
    <col min="1" max="1" width="6.775" customWidth="true"/>
    <col min="2" max="2" width="15.1083333333333" customWidth="true"/>
    <col min="3" max="3" width="8.55833333333333" customWidth="true"/>
    <col min="4" max="4" width="12.2166666666667" customWidth="true"/>
    <col min="5" max="5" width="8.44166666666667" customWidth="true"/>
    <col min="6" max="6" width="8.55833333333333" customWidth="true"/>
    <col min="7" max="7" width="11.8833333333333" customWidth="true"/>
    <col min="8" max="8" width="21.5583333333333" customWidth="true"/>
    <col min="9" max="9" width="11.1083333333333" customWidth="true"/>
    <col min="10" max="10" width="11.5583333333333" customWidth="true"/>
    <col min="11" max="11" width="9.21666666666667" customWidth="true"/>
    <col min="12" max="12" width="9.775" customWidth="true"/>
    <col min="13" max="13" width="15.2166666666667" customWidth="true"/>
    <col min="14" max="17" width="9.775" customWidth="true"/>
  </cols>
  <sheetData>
    <row r="1" ht="14.25" customHeight="true" spans="1:1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93" t="s">
        <v>519</v>
      </c>
    </row>
    <row r="2" ht="33.15" customHeight="true" spans="1:13">
      <c r="A2" s="7"/>
      <c r="B2" s="7"/>
      <c r="C2" s="86" t="s">
        <v>28</v>
      </c>
      <c r="D2" s="86"/>
      <c r="E2" s="86"/>
      <c r="F2" s="86"/>
      <c r="G2" s="86"/>
      <c r="H2" s="86"/>
      <c r="I2" s="86"/>
      <c r="J2" s="86"/>
      <c r="K2" s="86"/>
      <c r="L2" s="86"/>
      <c r="M2" s="86"/>
    </row>
    <row r="3" ht="18.75" customHeight="true" spans="1:13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34" t="s">
        <v>32</v>
      </c>
      <c r="M3" s="34"/>
    </row>
    <row r="4" ht="29.4" customHeight="true" spans="1:13">
      <c r="A4" s="88" t="s">
        <v>218</v>
      </c>
      <c r="B4" s="88" t="s">
        <v>520</v>
      </c>
      <c r="C4" s="88" t="s">
        <v>521</v>
      </c>
      <c r="D4" s="88" t="s">
        <v>522</v>
      </c>
      <c r="E4" s="88" t="s">
        <v>523</v>
      </c>
      <c r="F4" s="88"/>
      <c r="G4" s="88"/>
      <c r="H4" s="88"/>
      <c r="I4" s="88"/>
      <c r="J4" s="88"/>
      <c r="K4" s="88"/>
      <c r="L4" s="88"/>
      <c r="M4" s="88"/>
    </row>
    <row r="5" ht="31.65" customHeight="true" spans="1:13">
      <c r="A5" s="88"/>
      <c r="B5" s="88"/>
      <c r="C5" s="88"/>
      <c r="D5" s="88"/>
      <c r="E5" s="88" t="s">
        <v>524</v>
      </c>
      <c r="F5" s="88" t="s">
        <v>525</v>
      </c>
      <c r="G5" s="88" t="s">
        <v>526</v>
      </c>
      <c r="H5" s="88" t="s">
        <v>527</v>
      </c>
      <c r="I5" s="88" t="s">
        <v>528</v>
      </c>
      <c r="J5" s="88" t="s">
        <v>529</v>
      </c>
      <c r="K5" s="88" t="s">
        <v>530</v>
      </c>
      <c r="L5" s="88" t="s">
        <v>531</v>
      </c>
      <c r="M5" s="88" t="s">
        <v>532</v>
      </c>
    </row>
    <row r="6" ht="24.9" customHeight="true" spans="1:13">
      <c r="A6" s="18" t="s">
        <v>533</v>
      </c>
      <c r="B6" s="18" t="s">
        <v>534</v>
      </c>
      <c r="C6" s="89">
        <v>2592.63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ht="37.65" customHeight="true" spans="1:13">
      <c r="A7" s="91" t="s">
        <v>156</v>
      </c>
      <c r="B7" s="91" t="s">
        <v>535</v>
      </c>
      <c r="C7" s="92">
        <v>200</v>
      </c>
      <c r="D7" s="91" t="s">
        <v>536</v>
      </c>
      <c r="E7" s="90" t="s">
        <v>537</v>
      </c>
      <c r="F7" s="91" t="s">
        <v>537</v>
      </c>
      <c r="G7" s="91" t="s">
        <v>538</v>
      </c>
      <c r="H7" s="91" t="s">
        <v>539</v>
      </c>
      <c r="I7" s="91" t="s">
        <v>540</v>
      </c>
      <c r="J7" s="91" t="s">
        <v>541</v>
      </c>
      <c r="K7" s="91"/>
      <c r="L7" s="91"/>
      <c r="M7" s="91"/>
    </row>
    <row r="8" ht="37.65" customHeight="true" spans="1:13">
      <c r="A8" s="91"/>
      <c r="B8" s="91"/>
      <c r="C8" s="92"/>
      <c r="D8" s="91"/>
      <c r="E8" s="90" t="s">
        <v>542</v>
      </c>
      <c r="F8" s="91" t="s">
        <v>543</v>
      </c>
      <c r="G8" s="91" t="s">
        <v>544</v>
      </c>
      <c r="H8" s="91" t="s">
        <v>545</v>
      </c>
      <c r="I8" s="91" t="s">
        <v>546</v>
      </c>
      <c r="J8" s="91" t="s">
        <v>547</v>
      </c>
      <c r="K8" s="91"/>
      <c r="L8" s="91"/>
      <c r="M8" s="91"/>
    </row>
    <row r="9" ht="37.65" customHeight="true" spans="1:13">
      <c r="A9" s="91"/>
      <c r="B9" s="91"/>
      <c r="C9" s="92"/>
      <c r="D9" s="91"/>
      <c r="E9" s="90"/>
      <c r="F9" s="91"/>
      <c r="G9" s="91" t="s">
        <v>548</v>
      </c>
      <c r="H9" s="91" t="s">
        <v>549</v>
      </c>
      <c r="I9" s="91" t="s">
        <v>550</v>
      </c>
      <c r="J9" s="91" t="s">
        <v>547</v>
      </c>
      <c r="K9" s="91"/>
      <c r="L9" s="91"/>
      <c r="M9" s="91"/>
    </row>
    <row r="10" ht="37.65" customHeight="true" spans="1:13">
      <c r="A10" s="91"/>
      <c r="B10" s="91"/>
      <c r="C10" s="92"/>
      <c r="D10" s="91"/>
      <c r="E10" s="90"/>
      <c r="F10" s="91"/>
      <c r="G10" s="91" t="s">
        <v>551</v>
      </c>
      <c r="H10" s="91" t="s">
        <v>552</v>
      </c>
      <c r="I10" s="91" t="s">
        <v>553</v>
      </c>
      <c r="J10" s="91" t="s">
        <v>547</v>
      </c>
      <c r="K10" s="91"/>
      <c r="L10" s="91"/>
      <c r="M10" s="91"/>
    </row>
    <row r="11" ht="37.65" customHeight="true" spans="1:13">
      <c r="A11" s="91"/>
      <c r="B11" s="91"/>
      <c r="C11" s="92"/>
      <c r="D11" s="91"/>
      <c r="E11" s="90"/>
      <c r="F11" s="91" t="s">
        <v>554</v>
      </c>
      <c r="G11" s="91" t="s">
        <v>555</v>
      </c>
      <c r="H11" s="91" t="s">
        <v>556</v>
      </c>
      <c r="I11" s="91" t="s">
        <v>557</v>
      </c>
      <c r="J11" s="91" t="s">
        <v>547</v>
      </c>
      <c r="K11" s="91"/>
      <c r="L11" s="91"/>
      <c r="M11" s="91"/>
    </row>
    <row r="12" ht="37.65" customHeight="true" spans="1:13">
      <c r="A12" s="91"/>
      <c r="B12" s="91"/>
      <c r="C12" s="92"/>
      <c r="D12" s="91"/>
      <c r="E12" s="90"/>
      <c r="F12" s="91" t="s">
        <v>558</v>
      </c>
      <c r="G12" s="91" t="s">
        <v>559</v>
      </c>
      <c r="H12" s="91" t="s">
        <v>560</v>
      </c>
      <c r="I12" s="91" t="s">
        <v>561</v>
      </c>
      <c r="J12" s="91" t="s">
        <v>547</v>
      </c>
      <c r="K12" s="91"/>
      <c r="L12" s="91"/>
      <c r="M12" s="91"/>
    </row>
    <row r="13" ht="37.65" customHeight="true" spans="1:13">
      <c r="A13" s="91"/>
      <c r="B13" s="91"/>
      <c r="C13" s="92"/>
      <c r="D13" s="91"/>
      <c r="E13" s="90" t="s">
        <v>562</v>
      </c>
      <c r="F13" s="91" t="s">
        <v>563</v>
      </c>
      <c r="G13" s="91" t="s">
        <v>564</v>
      </c>
      <c r="H13" s="91" t="s">
        <v>565</v>
      </c>
      <c r="I13" s="91" t="s">
        <v>564</v>
      </c>
      <c r="J13" s="91" t="s">
        <v>260</v>
      </c>
      <c r="K13" s="91"/>
      <c r="L13" s="91"/>
      <c r="M13" s="91"/>
    </row>
    <row r="14" ht="37.65" customHeight="true" spans="1:13">
      <c r="A14" s="91"/>
      <c r="B14" s="91"/>
      <c r="C14" s="92"/>
      <c r="D14" s="91"/>
      <c r="E14" s="90" t="s">
        <v>566</v>
      </c>
      <c r="F14" s="91" t="s">
        <v>567</v>
      </c>
      <c r="G14" s="91" t="s">
        <v>568</v>
      </c>
      <c r="H14" s="91" t="s">
        <v>569</v>
      </c>
      <c r="I14" s="91" t="s">
        <v>570</v>
      </c>
      <c r="J14" s="91" t="s">
        <v>541</v>
      </c>
      <c r="K14" s="91"/>
      <c r="L14" s="91"/>
      <c r="M14" s="91"/>
    </row>
    <row r="15" ht="37.65" customHeight="true" spans="1:13">
      <c r="A15" s="91" t="s">
        <v>156</v>
      </c>
      <c r="B15" s="91" t="s">
        <v>571</v>
      </c>
      <c r="C15" s="92">
        <v>24.3</v>
      </c>
      <c r="D15" s="91" t="s">
        <v>572</v>
      </c>
      <c r="E15" s="90" t="s">
        <v>537</v>
      </c>
      <c r="F15" s="91" t="s">
        <v>537</v>
      </c>
      <c r="G15" s="91" t="s">
        <v>573</v>
      </c>
      <c r="H15" s="91" t="s">
        <v>574</v>
      </c>
      <c r="I15" s="91" t="s">
        <v>575</v>
      </c>
      <c r="J15" s="91" t="s">
        <v>541</v>
      </c>
      <c r="K15" s="91"/>
      <c r="L15" s="91"/>
      <c r="M15" s="91"/>
    </row>
    <row r="16" ht="37.65" customHeight="true" spans="1:13">
      <c r="A16" s="91"/>
      <c r="B16" s="91"/>
      <c r="C16" s="92"/>
      <c r="D16" s="91"/>
      <c r="E16" s="90" t="s">
        <v>566</v>
      </c>
      <c r="F16" s="91" t="s">
        <v>567</v>
      </c>
      <c r="G16" s="91" t="s">
        <v>576</v>
      </c>
      <c r="H16" s="91" t="s">
        <v>577</v>
      </c>
      <c r="I16" s="91" t="s">
        <v>578</v>
      </c>
      <c r="J16" s="91" t="s">
        <v>541</v>
      </c>
      <c r="K16" s="91"/>
      <c r="L16" s="91"/>
      <c r="M16" s="91"/>
    </row>
    <row r="17" ht="37.65" customHeight="true" spans="1:13">
      <c r="A17" s="91"/>
      <c r="B17" s="91"/>
      <c r="C17" s="92"/>
      <c r="D17" s="91"/>
      <c r="E17" s="90" t="s">
        <v>542</v>
      </c>
      <c r="F17" s="91" t="s">
        <v>558</v>
      </c>
      <c r="G17" s="91" t="s">
        <v>579</v>
      </c>
      <c r="H17" s="91" t="s">
        <v>560</v>
      </c>
      <c r="I17" s="91" t="s">
        <v>580</v>
      </c>
      <c r="J17" s="91" t="s">
        <v>260</v>
      </c>
      <c r="K17" s="91"/>
      <c r="L17" s="91"/>
      <c r="M17" s="91"/>
    </row>
    <row r="18" ht="37.65" customHeight="true" spans="1:13">
      <c r="A18" s="91"/>
      <c r="B18" s="91"/>
      <c r="C18" s="92"/>
      <c r="D18" s="91"/>
      <c r="E18" s="90"/>
      <c r="F18" s="91" t="s">
        <v>554</v>
      </c>
      <c r="G18" s="91" t="s">
        <v>581</v>
      </c>
      <c r="H18" s="91" t="s">
        <v>556</v>
      </c>
      <c r="I18" s="91" t="s">
        <v>581</v>
      </c>
      <c r="J18" s="91" t="s">
        <v>582</v>
      </c>
      <c r="K18" s="91"/>
      <c r="L18" s="91"/>
      <c r="M18" s="91"/>
    </row>
    <row r="19" ht="37.65" customHeight="true" spans="1:13">
      <c r="A19" s="91"/>
      <c r="B19" s="91"/>
      <c r="C19" s="92"/>
      <c r="D19" s="91"/>
      <c r="E19" s="90"/>
      <c r="F19" s="91"/>
      <c r="G19" s="91" t="s">
        <v>583</v>
      </c>
      <c r="H19" s="91" t="s">
        <v>556</v>
      </c>
      <c r="I19" s="91" t="s">
        <v>584</v>
      </c>
      <c r="J19" s="91" t="s">
        <v>582</v>
      </c>
      <c r="K19" s="91"/>
      <c r="L19" s="91"/>
      <c r="M19" s="91"/>
    </row>
    <row r="20" ht="37.65" customHeight="true" spans="1:13">
      <c r="A20" s="91"/>
      <c r="B20" s="91"/>
      <c r="C20" s="92"/>
      <c r="D20" s="91"/>
      <c r="E20" s="90"/>
      <c r="F20" s="91" t="s">
        <v>543</v>
      </c>
      <c r="G20" s="91" t="s">
        <v>585</v>
      </c>
      <c r="H20" s="91" t="s">
        <v>586</v>
      </c>
      <c r="I20" s="91" t="s">
        <v>587</v>
      </c>
      <c r="J20" s="91" t="s">
        <v>582</v>
      </c>
      <c r="K20" s="91"/>
      <c r="L20" s="91"/>
      <c r="M20" s="91"/>
    </row>
    <row r="21" ht="37.65" customHeight="true" spans="1:13">
      <c r="A21" s="91"/>
      <c r="B21" s="91"/>
      <c r="C21" s="92"/>
      <c r="D21" s="91"/>
      <c r="E21" s="90"/>
      <c r="F21" s="91"/>
      <c r="G21" s="91" t="s">
        <v>588</v>
      </c>
      <c r="H21" s="91" t="s">
        <v>589</v>
      </c>
      <c r="I21" s="91" t="s">
        <v>588</v>
      </c>
      <c r="J21" s="91" t="s">
        <v>582</v>
      </c>
      <c r="K21" s="91"/>
      <c r="L21" s="91"/>
      <c r="M21" s="91"/>
    </row>
    <row r="22" ht="37.65" customHeight="true" spans="1:13">
      <c r="A22" s="91"/>
      <c r="B22" s="91"/>
      <c r="C22" s="92"/>
      <c r="D22" s="91"/>
      <c r="E22" s="90"/>
      <c r="F22" s="91"/>
      <c r="G22" s="91" t="s">
        <v>590</v>
      </c>
      <c r="H22" s="91" t="s">
        <v>591</v>
      </c>
      <c r="I22" s="91" t="s">
        <v>592</v>
      </c>
      <c r="J22" s="91" t="s">
        <v>582</v>
      </c>
      <c r="K22" s="91"/>
      <c r="L22" s="91"/>
      <c r="M22" s="91"/>
    </row>
    <row r="23" ht="37.65" customHeight="true" spans="1:13">
      <c r="A23" s="91"/>
      <c r="B23" s="91"/>
      <c r="C23" s="92"/>
      <c r="D23" s="91"/>
      <c r="E23" s="90"/>
      <c r="F23" s="91"/>
      <c r="G23" s="91" t="s">
        <v>593</v>
      </c>
      <c r="H23" s="91" t="s">
        <v>591</v>
      </c>
      <c r="I23" s="91" t="s">
        <v>594</v>
      </c>
      <c r="J23" s="91" t="s">
        <v>582</v>
      </c>
      <c r="K23" s="91"/>
      <c r="L23" s="91"/>
      <c r="M23" s="91"/>
    </row>
    <row r="24" ht="37.65" customHeight="true" spans="1:13">
      <c r="A24" s="91"/>
      <c r="B24" s="91"/>
      <c r="C24" s="92"/>
      <c r="D24" s="91"/>
      <c r="E24" s="90" t="s">
        <v>562</v>
      </c>
      <c r="F24" s="91" t="s">
        <v>563</v>
      </c>
      <c r="G24" s="91" t="s">
        <v>595</v>
      </c>
      <c r="H24" s="91" t="s">
        <v>565</v>
      </c>
      <c r="I24" s="91" t="s">
        <v>595</v>
      </c>
      <c r="J24" s="91" t="s">
        <v>260</v>
      </c>
      <c r="K24" s="91"/>
      <c r="L24" s="91"/>
      <c r="M24" s="91"/>
    </row>
    <row r="25" ht="37.65" customHeight="true" spans="1:13">
      <c r="A25" s="91" t="s">
        <v>156</v>
      </c>
      <c r="B25" s="91" t="s">
        <v>596</v>
      </c>
      <c r="C25" s="92">
        <v>45</v>
      </c>
      <c r="D25" s="91" t="s">
        <v>597</v>
      </c>
      <c r="E25" s="90" t="s">
        <v>562</v>
      </c>
      <c r="F25" s="91" t="s">
        <v>563</v>
      </c>
      <c r="G25" s="91" t="s">
        <v>598</v>
      </c>
      <c r="H25" s="91" t="s">
        <v>565</v>
      </c>
      <c r="I25" s="91" t="s">
        <v>599</v>
      </c>
      <c r="J25" s="91" t="s">
        <v>260</v>
      </c>
      <c r="K25" s="91"/>
      <c r="L25" s="91"/>
      <c r="M25" s="91"/>
    </row>
    <row r="26" ht="37.65" customHeight="true" spans="1:13">
      <c r="A26" s="91"/>
      <c r="B26" s="91"/>
      <c r="C26" s="92"/>
      <c r="D26" s="91"/>
      <c r="E26" s="90" t="s">
        <v>566</v>
      </c>
      <c r="F26" s="91" t="s">
        <v>567</v>
      </c>
      <c r="G26" s="91" t="s">
        <v>600</v>
      </c>
      <c r="H26" s="91" t="s">
        <v>601</v>
      </c>
      <c r="I26" s="91" t="s">
        <v>602</v>
      </c>
      <c r="J26" s="91" t="s">
        <v>260</v>
      </c>
      <c r="K26" s="91"/>
      <c r="L26" s="91"/>
      <c r="M26" s="91"/>
    </row>
    <row r="27" ht="37.65" customHeight="true" spans="1:13">
      <c r="A27" s="91"/>
      <c r="B27" s="91"/>
      <c r="C27" s="92"/>
      <c r="D27" s="91"/>
      <c r="E27" s="90"/>
      <c r="F27" s="91"/>
      <c r="G27" s="91" t="s">
        <v>603</v>
      </c>
      <c r="H27" s="91" t="s">
        <v>604</v>
      </c>
      <c r="I27" s="91" t="s">
        <v>605</v>
      </c>
      <c r="J27" s="91" t="s">
        <v>260</v>
      </c>
      <c r="K27" s="91"/>
      <c r="L27" s="91"/>
      <c r="M27" s="91"/>
    </row>
    <row r="28" ht="37.65" customHeight="true" spans="1:13">
      <c r="A28" s="91"/>
      <c r="B28" s="91"/>
      <c r="C28" s="92"/>
      <c r="D28" s="91"/>
      <c r="E28" s="90" t="s">
        <v>542</v>
      </c>
      <c r="F28" s="91" t="s">
        <v>554</v>
      </c>
      <c r="G28" s="91" t="s">
        <v>606</v>
      </c>
      <c r="H28" s="91" t="s">
        <v>607</v>
      </c>
      <c r="I28" s="91" t="s">
        <v>608</v>
      </c>
      <c r="J28" s="91" t="s">
        <v>547</v>
      </c>
      <c r="K28" s="91"/>
      <c r="L28" s="91"/>
      <c r="M28" s="91"/>
    </row>
    <row r="29" ht="37.65" customHeight="true" spans="1:13">
      <c r="A29" s="91"/>
      <c r="B29" s="91"/>
      <c r="C29" s="92"/>
      <c r="D29" s="91"/>
      <c r="E29" s="90"/>
      <c r="F29" s="91"/>
      <c r="G29" s="91" t="s">
        <v>609</v>
      </c>
      <c r="H29" s="91" t="s">
        <v>610</v>
      </c>
      <c r="I29" s="91" t="s">
        <v>611</v>
      </c>
      <c r="J29" s="91" t="s">
        <v>547</v>
      </c>
      <c r="K29" s="91"/>
      <c r="L29" s="91"/>
      <c r="M29" s="91"/>
    </row>
    <row r="30" ht="37.65" customHeight="true" spans="1:13">
      <c r="A30" s="91"/>
      <c r="B30" s="91"/>
      <c r="C30" s="92"/>
      <c r="D30" s="91"/>
      <c r="E30" s="90"/>
      <c r="F30" s="91" t="s">
        <v>558</v>
      </c>
      <c r="G30" s="91" t="s">
        <v>612</v>
      </c>
      <c r="H30" s="91" t="s">
        <v>560</v>
      </c>
      <c r="I30" s="91" t="s">
        <v>613</v>
      </c>
      <c r="J30" s="91" t="s">
        <v>547</v>
      </c>
      <c r="K30" s="91"/>
      <c r="L30" s="91"/>
      <c r="M30" s="91"/>
    </row>
    <row r="31" ht="37.65" customHeight="true" spans="1:13">
      <c r="A31" s="91"/>
      <c r="B31" s="91"/>
      <c r="C31" s="92"/>
      <c r="D31" s="91"/>
      <c r="E31" s="90"/>
      <c r="F31" s="91" t="s">
        <v>543</v>
      </c>
      <c r="G31" s="91" t="s">
        <v>614</v>
      </c>
      <c r="H31" s="91" t="s">
        <v>615</v>
      </c>
      <c r="I31" s="91" t="s">
        <v>616</v>
      </c>
      <c r="J31" s="91" t="s">
        <v>547</v>
      </c>
      <c r="K31" s="91"/>
      <c r="L31" s="91"/>
      <c r="M31" s="91"/>
    </row>
    <row r="32" ht="41.4" customHeight="true" spans="1:13">
      <c r="A32" s="91"/>
      <c r="B32" s="91"/>
      <c r="C32" s="92"/>
      <c r="D32" s="91"/>
      <c r="E32" s="90"/>
      <c r="F32" s="91"/>
      <c r="G32" s="91" t="s">
        <v>617</v>
      </c>
      <c r="H32" s="91" t="s">
        <v>618</v>
      </c>
      <c r="I32" s="91" t="s">
        <v>619</v>
      </c>
      <c r="J32" s="91" t="s">
        <v>547</v>
      </c>
      <c r="K32" s="91"/>
      <c r="L32" s="91"/>
      <c r="M32" s="91"/>
    </row>
    <row r="33" ht="37.65" customHeight="true" spans="1:13">
      <c r="A33" s="91"/>
      <c r="B33" s="91"/>
      <c r="C33" s="92"/>
      <c r="D33" s="91"/>
      <c r="E33" s="90" t="s">
        <v>537</v>
      </c>
      <c r="F33" s="91" t="s">
        <v>537</v>
      </c>
      <c r="G33" s="91" t="s">
        <v>620</v>
      </c>
      <c r="H33" s="91" t="s">
        <v>621</v>
      </c>
      <c r="I33" s="91" t="s">
        <v>622</v>
      </c>
      <c r="J33" s="91" t="s">
        <v>541</v>
      </c>
      <c r="K33" s="91"/>
      <c r="L33" s="91"/>
      <c r="M33" s="91"/>
    </row>
    <row r="34" ht="37.65" customHeight="true" spans="1:13">
      <c r="A34" s="91" t="s">
        <v>156</v>
      </c>
      <c r="B34" s="91" t="s">
        <v>623</v>
      </c>
      <c r="C34" s="92">
        <v>180</v>
      </c>
      <c r="D34" s="91" t="s">
        <v>624</v>
      </c>
      <c r="E34" s="90" t="s">
        <v>542</v>
      </c>
      <c r="F34" s="91" t="s">
        <v>543</v>
      </c>
      <c r="G34" s="91" t="s">
        <v>625</v>
      </c>
      <c r="H34" s="91" t="s">
        <v>626</v>
      </c>
      <c r="I34" s="91" t="s">
        <v>625</v>
      </c>
      <c r="J34" s="91" t="s">
        <v>627</v>
      </c>
      <c r="K34" s="91" t="s">
        <v>628</v>
      </c>
      <c r="L34" s="91" t="s">
        <v>629</v>
      </c>
      <c r="M34" s="91"/>
    </row>
    <row r="35" ht="37.65" customHeight="true" spans="1:13">
      <c r="A35" s="91"/>
      <c r="B35" s="91"/>
      <c r="C35" s="92"/>
      <c r="D35" s="91"/>
      <c r="E35" s="90"/>
      <c r="F35" s="91"/>
      <c r="G35" s="91" t="s">
        <v>630</v>
      </c>
      <c r="H35" s="91" t="s">
        <v>631</v>
      </c>
      <c r="I35" s="91" t="s">
        <v>632</v>
      </c>
      <c r="J35" s="91" t="s">
        <v>627</v>
      </c>
      <c r="K35" s="91" t="s">
        <v>633</v>
      </c>
      <c r="L35" s="91" t="s">
        <v>629</v>
      </c>
      <c r="M35" s="91"/>
    </row>
    <row r="36" ht="37.65" customHeight="true" spans="1:13">
      <c r="A36" s="91"/>
      <c r="B36" s="91"/>
      <c r="C36" s="92"/>
      <c r="D36" s="91"/>
      <c r="E36" s="90"/>
      <c r="F36" s="91"/>
      <c r="G36" s="91" t="s">
        <v>634</v>
      </c>
      <c r="H36" s="91" t="s">
        <v>635</v>
      </c>
      <c r="I36" s="91" t="s">
        <v>636</v>
      </c>
      <c r="J36" s="91" t="s">
        <v>627</v>
      </c>
      <c r="K36" s="91" t="s">
        <v>637</v>
      </c>
      <c r="L36" s="91" t="s">
        <v>629</v>
      </c>
      <c r="M36" s="91"/>
    </row>
    <row r="37" ht="41.4" customHeight="true" spans="1:13">
      <c r="A37" s="91"/>
      <c r="B37" s="91"/>
      <c r="C37" s="92"/>
      <c r="D37" s="91"/>
      <c r="E37" s="90"/>
      <c r="F37" s="91"/>
      <c r="G37" s="91" t="s">
        <v>638</v>
      </c>
      <c r="H37" s="91" t="s">
        <v>639</v>
      </c>
      <c r="I37" s="91" t="s">
        <v>640</v>
      </c>
      <c r="J37" s="91" t="s">
        <v>627</v>
      </c>
      <c r="K37" s="91" t="s">
        <v>641</v>
      </c>
      <c r="L37" s="91" t="s">
        <v>629</v>
      </c>
      <c r="M37" s="91"/>
    </row>
    <row r="38" ht="41.4" customHeight="true" spans="1:13">
      <c r="A38" s="91"/>
      <c r="B38" s="91"/>
      <c r="C38" s="92"/>
      <c r="D38" s="91"/>
      <c r="E38" s="90"/>
      <c r="F38" s="91"/>
      <c r="G38" s="91" t="s">
        <v>642</v>
      </c>
      <c r="H38" s="91" t="s">
        <v>643</v>
      </c>
      <c r="I38" s="91" t="s">
        <v>644</v>
      </c>
      <c r="J38" s="91" t="s">
        <v>627</v>
      </c>
      <c r="K38" s="91" t="s">
        <v>641</v>
      </c>
      <c r="L38" s="91" t="s">
        <v>629</v>
      </c>
      <c r="M38" s="91"/>
    </row>
    <row r="39" ht="37.65" customHeight="true" spans="1:13">
      <c r="A39" s="91"/>
      <c r="B39" s="91"/>
      <c r="C39" s="92"/>
      <c r="D39" s="91"/>
      <c r="E39" s="90"/>
      <c r="F39" s="91"/>
      <c r="G39" s="91" t="s">
        <v>645</v>
      </c>
      <c r="H39" s="91" t="s">
        <v>646</v>
      </c>
      <c r="I39" s="91" t="s">
        <v>647</v>
      </c>
      <c r="J39" s="91" t="s">
        <v>627</v>
      </c>
      <c r="K39" s="91" t="s">
        <v>648</v>
      </c>
      <c r="L39" s="91" t="s">
        <v>629</v>
      </c>
      <c r="M39" s="91"/>
    </row>
    <row r="40" ht="37.65" customHeight="true" spans="1:13">
      <c r="A40" s="91"/>
      <c r="B40" s="91"/>
      <c r="C40" s="92"/>
      <c r="D40" s="91"/>
      <c r="E40" s="90"/>
      <c r="F40" s="91"/>
      <c r="G40" s="91" t="s">
        <v>649</v>
      </c>
      <c r="H40" s="91" t="s">
        <v>650</v>
      </c>
      <c r="I40" s="91" t="s">
        <v>651</v>
      </c>
      <c r="J40" s="91" t="s">
        <v>627</v>
      </c>
      <c r="K40" s="91" t="s">
        <v>652</v>
      </c>
      <c r="L40" s="91" t="s">
        <v>629</v>
      </c>
      <c r="M40" s="91"/>
    </row>
    <row r="41" ht="37.65" customHeight="true" spans="1:13">
      <c r="A41" s="91"/>
      <c r="B41" s="91"/>
      <c r="C41" s="92"/>
      <c r="D41" s="91"/>
      <c r="E41" s="90"/>
      <c r="F41" s="91"/>
      <c r="G41" s="91" t="s">
        <v>653</v>
      </c>
      <c r="H41" s="91" t="s">
        <v>586</v>
      </c>
      <c r="I41" s="91" t="s">
        <v>654</v>
      </c>
      <c r="J41" s="91" t="s">
        <v>627</v>
      </c>
      <c r="K41" s="91" t="s">
        <v>628</v>
      </c>
      <c r="L41" s="91" t="s">
        <v>629</v>
      </c>
      <c r="M41" s="91"/>
    </row>
    <row r="42" ht="37.65" customHeight="true" spans="1:13">
      <c r="A42" s="91"/>
      <c r="B42" s="91"/>
      <c r="C42" s="92"/>
      <c r="D42" s="91"/>
      <c r="E42" s="90"/>
      <c r="F42" s="91" t="s">
        <v>554</v>
      </c>
      <c r="G42" s="91" t="s">
        <v>655</v>
      </c>
      <c r="H42" s="91" t="s">
        <v>565</v>
      </c>
      <c r="I42" s="91" t="s">
        <v>656</v>
      </c>
      <c r="J42" s="91" t="s">
        <v>657</v>
      </c>
      <c r="K42" s="91" t="s">
        <v>658</v>
      </c>
      <c r="L42" s="91" t="s">
        <v>659</v>
      </c>
      <c r="M42" s="91"/>
    </row>
    <row r="43" ht="37.65" customHeight="true" spans="1:13">
      <c r="A43" s="91"/>
      <c r="B43" s="91"/>
      <c r="C43" s="92"/>
      <c r="D43" s="91"/>
      <c r="E43" s="90"/>
      <c r="F43" s="91"/>
      <c r="G43" s="91" t="s">
        <v>660</v>
      </c>
      <c r="H43" s="91" t="s">
        <v>565</v>
      </c>
      <c r="I43" s="91" t="s">
        <v>661</v>
      </c>
      <c r="J43" s="91" t="s">
        <v>657</v>
      </c>
      <c r="K43" s="91" t="s">
        <v>658</v>
      </c>
      <c r="L43" s="91" t="s">
        <v>659</v>
      </c>
      <c r="M43" s="91"/>
    </row>
    <row r="44" ht="37.65" customHeight="true" spans="1:13">
      <c r="A44" s="91"/>
      <c r="B44" s="91"/>
      <c r="C44" s="92"/>
      <c r="D44" s="91"/>
      <c r="E44" s="90"/>
      <c r="F44" s="91"/>
      <c r="G44" s="91" t="s">
        <v>662</v>
      </c>
      <c r="H44" s="91" t="s">
        <v>556</v>
      </c>
      <c r="I44" s="91" t="s">
        <v>663</v>
      </c>
      <c r="J44" s="91" t="s">
        <v>657</v>
      </c>
      <c r="K44" s="91" t="s">
        <v>658</v>
      </c>
      <c r="L44" s="91" t="s">
        <v>659</v>
      </c>
      <c r="M44" s="91"/>
    </row>
    <row r="45" ht="37.65" customHeight="true" spans="1:13">
      <c r="A45" s="91"/>
      <c r="B45" s="91"/>
      <c r="C45" s="92"/>
      <c r="D45" s="91"/>
      <c r="E45" s="90"/>
      <c r="F45" s="91" t="s">
        <v>558</v>
      </c>
      <c r="G45" s="91" t="s">
        <v>664</v>
      </c>
      <c r="H45" s="91" t="s">
        <v>665</v>
      </c>
      <c r="I45" s="91" t="s">
        <v>666</v>
      </c>
      <c r="J45" s="91" t="s">
        <v>667</v>
      </c>
      <c r="K45" s="91" t="s">
        <v>668</v>
      </c>
      <c r="L45" s="91" t="s">
        <v>659</v>
      </c>
      <c r="M45" s="91"/>
    </row>
    <row r="46" ht="37.65" customHeight="true" spans="1:13">
      <c r="A46" s="91"/>
      <c r="B46" s="91"/>
      <c r="C46" s="92"/>
      <c r="D46" s="91"/>
      <c r="E46" s="90"/>
      <c r="F46" s="91"/>
      <c r="G46" s="91" t="s">
        <v>669</v>
      </c>
      <c r="H46" s="91" t="s">
        <v>665</v>
      </c>
      <c r="I46" s="91" t="s">
        <v>670</v>
      </c>
      <c r="J46" s="91" t="s">
        <v>667</v>
      </c>
      <c r="K46" s="91" t="s">
        <v>668</v>
      </c>
      <c r="L46" s="91" t="s">
        <v>659</v>
      </c>
      <c r="M46" s="91"/>
    </row>
    <row r="47" ht="37.65" customHeight="true" spans="1:13">
      <c r="A47" s="91"/>
      <c r="B47" s="91"/>
      <c r="C47" s="92"/>
      <c r="D47" s="91"/>
      <c r="E47" s="90" t="s">
        <v>537</v>
      </c>
      <c r="F47" s="91" t="s">
        <v>537</v>
      </c>
      <c r="G47" s="91" t="s">
        <v>671</v>
      </c>
      <c r="H47" s="91" t="s">
        <v>672</v>
      </c>
      <c r="I47" s="91" t="s">
        <v>673</v>
      </c>
      <c r="J47" s="91" t="s">
        <v>674</v>
      </c>
      <c r="K47" s="91" t="s">
        <v>675</v>
      </c>
      <c r="L47" s="91" t="s">
        <v>676</v>
      </c>
      <c r="M47" s="91"/>
    </row>
    <row r="48" ht="37.65" customHeight="true" spans="1:13">
      <c r="A48" s="91"/>
      <c r="B48" s="91"/>
      <c r="C48" s="92"/>
      <c r="D48" s="91"/>
      <c r="E48" s="90"/>
      <c r="F48" s="91"/>
      <c r="G48" s="91" t="s">
        <v>677</v>
      </c>
      <c r="H48" s="91" t="s">
        <v>678</v>
      </c>
      <c r="I48" s="91" t="s">
        <v>679</v>
      </c>
      <c r="J48" s="91" t="s">
        <v>680</v>
      </c>
      <c r="K48" s="91" t="s">
        <v>675</v>
      </c>
      <c r="L48" s="91" t="s">
        <v>676</v>
      </c>
      <c r="M48" s="91"/>
    </row>
    <row r="49" ht="37.65" customHeight="true" spans="1:13">
      <c r="A49" s="91"/>
      <c r="B49" s="91"/>
      <c r="C49" s="92"/>
      <c r="D49" s="91"/>
      <c r="E49" s="90"/>
      <c r="F49" s="91"/>
      <c r="G49" s="91" t="s">
        <v>681</v>
      </c>
      <c r="H49" s="91" t="s">
        <v>682</v>
      </c>
      <c r="I49" s="91" t="s">
        <v>683</v>
      </c>
      <c r="J49" s="91" t="s">
        <v>674</v>
      </c>
      <c r="K49" s="91" t="s">
        <v>675</v>
      </c>
      <c r="L49" s="91" t="s">
        <v>676</v>
      </c>
      <c r="M49" s="91"/>
    </row>
    <row r="50" ht="37.65" customHeight="true" spans="1:13">
      <c r="A50" s="91"/>
      <c r="B50" s="91"/>
      <c r="C50" s="92"/>
      <c r="D50" s="91"/>
      <c r="E50" s="90" t="s">
        <v>566</v>
      </c>
      <c r="F50" s="91" t="s">
        <v>567</v>
      </c>
      <c r="G50" s="91" t="s">
        <v>684</v>
      </c>
      <c r="H50" s="91" t="s">
        <v>685</v>
      </c>
      <c r="I50" s="91" t="s">
        <v>686</v>
      </c>
      <c r="J50" s="91" t="s">
        <v>680</v>
      </c>
      <c r="K50" s="91" t="s">
        <v>687</v>
      </c>
      <c r="L50" s="91" t="s">
        <v>688</v>
      </c>
      <c r="M50" s="91"/>
    </row>
    <row r="51" ht="37.65" customHeight="true" spans="1:13">
      <c r="A51" s="91"/>
      <c r="B51" s="91"/>
      <c r="C51" s="92"/>
      <c r="D51" s="91"/>
      <c r="E51" s="90"/>
      <c r="F51" s="91"/>
      <c r="G51" s="91" t="s">
        <v>689</v>
      </c>
      <c r="H51" s="91" t="s">
        <v>604</v>
      </c>
      <c r="I51" s="91" t="s">
        <v>690</v>
      </c>
      <c r="J51" s="91" t="s">
        <v>674</v>
      </c>
      <c r="K51" s="91" t="s">
        <v>604</v>
      </c>
      <c r="L51" s="91" t="s">
        <v>659</v>
      </c>
      <c r="M51" s="91"/>
    </row>
    <row r="52" ht="58.05" customHeight="true" spans="1:13">
      <c r="A52" s="91"/>
      <c r="B52" s="91"/>
      <c r="C52" s="92"/>
      <c r="D52" s="91"/>
      <c r="E52" s="90"/>
      <c r="F52" s="91"/>
      <c r="G52" s="91" t="s">
        <v>691</v>
      </c>
      <c r="H52" s="91" t="s">
        <v>692</v>
      </c>
      <c r="I52" s="91" t="s">
        <v>693</v>
      </c>
      <c r="J52" s="91" t="s">
        <v>674</v>
      </c>
      <c r="K52" s="91" t="s">
        <v>692</v>
      </c>
      <c r="L52" s="91" t="s">
        <v>659</v>
      </c>
      <c r="M52" s="91"/>
    </row>
    <row r="53" ht="37.65" customHeight="true" spans="1:13">
      <c r="A53" s="91"/>
      <c r="B53" s="91"/>
      <c r="C53" s="92"/>
      <c r="D53" s="91"/>
      <c r="E53" s="90" t="s">
        <v>562</v>
      </c>
      <c r="F53" s="91" t="s">
        <v>563</v>
      </c>
      <c r="G53" s="91" t="s">
        <v>694</v>
      </c>
      <c r="H53" s="91" t="s">
        <v>565</v>
      </c>
      <c r="I53" s="91" t="s">
        <v>695</v>
      </c>
      <c r="J53" s="91" t="s">
        <v>260</v>
      </c>
      <c r="K53" s="91" t="s">
        <v>658</v>
      </c>
      <c r="L53" s="91" t="s">
        <v>659</v>
      </c>
      <c r="M53" s="91"/>
    </row>
    <row r="54" ht="37.65" customHeight="true" spans="1:13">
      <c r="A54" s="91" t="s">
        <v>156</v>
      </c>
      <c r="B54" s="91" t="s">
        <v>696</v>
      </c>
      <c r="C54" s="92">
        <v>110</v>
      </c>
      <c r="D54" s="91" t="s">
        <v>697</v>
      </c>
      <c r="E54" s="90" t="s">
        <v>542</v>
      </c>
      <c r="F54" s="91" t="s">
        <v>543</v>
      </c>
      <c r="G54" s="91" t="s">
        <v>698</v>
      </c>
      <c r="H54" s="91" t="s">
        <v>699</v>
      </c>
      <c r="I54" s="91" t="s">
        <v>700</v>
      </c>
      <c r="J54" s="91" t="s">
        <v>260</v>
      </c>
      <c r="K54" s="91"/>
      <c r="L54" s="91"/>
      <c r="M54" s="91"/>
    </row>
    <row r="55" ht="49.65" customHeight="true" spans="1:13">
      <c r="A55" s="91"/>
      <c r="B55" s="91"/>
      <c r="C55" s="92"/>
      <c r="D55" s="91"/>
      <c r="E55" s="90"/>
      <c r="F55" s="91"/>
      <c r="G55" s="91" t="s">
        <v>701</v>
      </c>
      <c r="H55" s="91" t="s">
        <v>702</v>
      </c>
      <c r="I55" s="91" t="s">
        <v>703</v>
      </c>
      <c r="J55" s="91" t="s">
        <v>260</v>
      </c>
      <c r="K55" s="91"/>
      <c r="L55" s="91"/>
      <c r="M55" s="91"/>
    </row>
    <row r="56" ht="37.65" customHeight="true" spans="1:13">
      <c r="A56" s="91"/>
      <c r="B56" s="91"/>
      <c r="C56" s="92"/>
      <c r="D56" s="91"/>
      <c r="E56" s="90"/>
      <c r="F56" s="91" t="s">
        <v>558</v>
      </c>
      <c r="G56" s="91" t="s">
        <v>704</v>
      </c>
      <c r="H56" s="91" t="s">
        <v>560</v>
      </c>
      <c r="I56" s="91" t="s">
        <v>705</v>
      </c>
      <c r="J56" s="91" t="s">
        <v>260</v>
      </c>
      <c r="K56" s="91"/>
      <c r="L56" s="91"/>
      <c r="M56" s="91"/>
    </row>
    <row r="57" ht="37.65" customHeight="true" spans="1:13">
      <c r="A57" s="91"/>
      <c r="B57" s="91"/>
      <c r="C57" s="92"/>
      <c r="D57" s="91"/>
      <c r="E57" s="90"/>
      <c r="F57" s="91" t="s">
        <v>554</v>
      </c>
      <c r="G57" s="91" t="s">
        <v>706</v>
      </c>
      <c r="H57" s="91" t="s">
        <v>556</v>
      </c>
      <c r="I57" s="91" t="s">
        <v>707</v>
      </c>
      <c r="J57" s="91" t="s">
        <v>260</v>
      </c>
      <c r="K57" s="91"/>
      <c r="L57" s="91"/>
      <c r="M57" s="91"/>
    </row>
    <row r="58" ht="37.65" customHeight="true" spans="1:13">
      <c r="A58" s="91"/>
      <c r="B58" s="91"/>
      <c r="C58" s="92"/>
      <c r="D58" s="91"/>
      <c r="E58" s="90" t="s">
        <v>537</v>
      </c>
      <c r="F58" s="91" t="s">
        <v>537</v>
      </c>
      <c r="G58" s="91" t="s">
        <v>708</v>
      </c>
      <c r="H58" s="91" t="s">
        <v>709</v>
      </c>
      <c r="I58" s="91" t="s">
        <v>710</v>
      </c>
      <c r="J58" s="91" t="s">
        <v>541</v>
      </c>
      <c r="K58" s="91"/>
      <c r="L58" s="91"/>
      <c r="M58" s="91"/>
    </row>
    <row r="59" ht="49.65" customHeight="true" spans="1:13">
      <c r="A59" s="91"/>
      <c r="B59" s="91"/>
      <c r="C59" s="92"/>
      <c r="D59" s="91"/>
      <c r="E59" s="90" t="s">
        <v>566</v>
      </c>
      <c r="F59" s="91" t="s">
        <v>711</v>
      </c>
      <c r="G59" s="91" t="s">
        <v>712</v>
      </c>
      <c r="H59" s="91" t="s">
        <v>713</v>
      </c>
      <c r="I59" s="91" t="s">
        <v>714</v>
      </c>
      <c r="J59" s="91" t="s">
        <v>260</v>
      </c>
      <c r="K59" s="91"/>
      <c r="L59" s="91"/>
      <c r="M59" s="91"/>
    </row>
    <row r="60" ht="37.65" customHeight="true" spans="1:13">
      <c r="A60" s="91"/>
      <c r="B60" s="91"/>
      <c r="C60" s="92"/>
      <c r="D60" s="91"/>
      <c r="E60" s="90"/>
      <c r="F60" s="91" t="s">
        <v>567</v>
      </c>
      <c r="G60" s="91" t="s">
        <v>715</v>
      </c>
      <c r="H60" s="91" t="s">
        <v>604</v>
      </c>
      <c r="I60" s="91" t="s">
        <v>716</v>
      </c>
      <c r="J60" s="91" t="s">
        <v>260</v>
      </c>
      <c r="K60" s="91"/>
      <c r="L60" s="91"/>
      <c r="M60" s="91"/>
    </row>
    <row r="61" ht="37.65" customHeight="true" spans="1:13">
      <c r="A61" s="91"/>
      <c r="B61" s="91"/>
      <c r="C61" s="92"/>
      <c r="D61" s="91"/>
      <c r="E61" s="90" t="s">
        <v>562</v>
      </c>
      <c r="F61" s="91" t="s">
        <v>563</v>
      </c>
      <c r="G61" s="91" t="s">
        <v>717</v>
      </c>
      <c r="H61" s="91" t="s">
        <v>607</v>
      </c>
      <c r="I61" s="91" t="s">
        <v>718</v>
      </c>
      <c r="J61" s="91" t="s">
        <v>260</v>
      </c>
      <c r="K61" s="91"/>
      <c r="L61" s="91"/>
      <c r="M61" s="91"/>
    </row>
    <row r="62" ht="37.65" customHeight="true" spans="1:13">
      <c r="A62" s="91" t="s">
        <v>156</v>
      </c>
      <c r="B62" s="91" t="s">
        <v>719</v>
      </c>
      <c r="C62" s="92">
        <v>70.88</v>
      </c>
      <c r="D62" s="91" t="s">
        <v>720</v>
      </c>
      <c r="E62" s="90" t="s">
        <v>537</v>
      </c>
      <c r="F62" s="91" t="s">
        <v>537</v>
      </c>
      <c r="G62" s="91" t="s">
        <v>721</v>
      </c>
      <c r="H62" s="91" t="s">
        <v>722</v>
      </c>
      <c r="I62" s="91" t="s">
        <v>721</v>
      </c>
      <c r="J62" s="91" t="s">
        <v>541</v>
      </c>
      <c r="K62" s="91"/>
      <c r="L62" s="91"/>
      <c r="M62" s="91"/>
    </row>
    <row r="63" ht="37.65" customHeight="true" spans="1:13">
      <c r="A63" s="91"/>
      <c r="B63" s="91"/>
      <c r="C63" s="92"/>
      <c r="D63" s="91"/>
      <c r="E63" s="90" t="s">
        <v>542</v>
      </c>
      <c r="F63" s="91" t="s">
        <v>543</v>
      </c>
      <c r="G63" s="91" t="s">
        <v>723</v>
      </c>
      <c r="H63" s="91" t="s">
        <v>724</v>
      </c>
      <c r="I63" s="91" t="s">
        <v>725</v>
      </c>
      <c r="J63" s="91" t="s">
        <v>260</v>
      </c>
      <c r="K63" s="91"/>
      <c r="L63" s="91"/>
      <c r="M63" s="91"/>
    </row>
    <row r="64" ht="37.65" customHeight="true" spans="1:13">
      <c r="A64" s="91"/>
      <c r="B64" s="91"/>
      <c r="C64" s="92"/>
      <c r="D64" s="91"/>
      <c r="E64" s="90"/>
      <c r="F64" s="91" t="s">
        <v>554</v>
      </c>
      <c r="G64" s="91" t="s">
        <v>726</v>
      </c>
      <c r="H64" s="91" t="s">
        <v>556</v>
      </c>
      <c r="I64" s="91" t="s">
        <v>726</v>
      </c>
      <c r="J64" s="91" t="s">
        <v>260</v>
      </c>
      <c r="K64" s="91"/>
      <c r="L64" s="91"/>
      <c r="M64" s="91"/>
    </row>
    <row r="65" ht="37.65" customHeight="true" spans="1:13">
      <c r="A65" s="91"/>
      <c r="B65" s="91"/>
      <c r="C65" s="92"/>
      <c r="D65" s="91"/>
      <c r="E65" s="90"/>
      <c r="F65" s="91" t="s">
        <v>558</v>
      </c>
      <c r="G65" s="91" t="s">
        <v>727</v>
      </c>
      <c r="H65" s="91" t="s">
        <v>728</v>
      </c>
      <c r="I65" s="91" t="s">
        <v>729</v>
      </c>
      <c r="J65" s="91" t="s">
        <v>260</v>
      </c>
      <c r="K65" s="91"/>
      <c r="L65" s="91"/>
      <c r="M65" s="91"/>
    </row>
    <row r="66" ht="37.65" customHeight="true" spans="1:13">
      <c r="A66" s="91"/>
      <c r="B66" s="91"/>
      <c r="C66" s="92"/>
      <c r="D66" s="91"/>
      <c r="E66" s="90"/>
      <c r="F66" s="91"/>
      <c r="G66" s="91" t="s">
        <v>730</v>
      </c>
      <c r="H66" s="91" t="s">
        <v>560</v>
      </c>
      <c r="I66" s="91" t="s">
        <v>730</v>
      </c>
      <c r="J66" s="91" t="s">
        <v>260</v>
      </c>
      <c r="K66" s="91"/>
      <c r="L66" s="91"/>
      <c r="M66" s="91"/>
    </row>
    <row r="67" ht="37.65" customHeight="true" spans="1:13">
      <c r="A67" s="91"/>
      <c r="B67" s="91"/>
      <c r="C67" s="92"/>
      <c r="D67" s="91"/>
      <c r="E67" s="90" t="s">
        <v>562</v>
      </c>
      <c r="F67" s="91" t="s">
        <v>563</v>
      </c>
      <c r="G67" s="91" t="s">
        <v>731</v>
      </c>
      <c r="H67" s="91" t="s">
        <v>565</v>
      </c>
      <c r="I67" s="91" t="s">
        <v>731</v>
      </c>
      <c r="J67" s="91" t="s">
        <v>260</v>
      </c>
      <c r="K67" s="91"/>
      <c r="L67" s="91"/>
      <c r="M67" s="91"/>
    </row>
    <row r="68" ht="37.65" customHeight="true" spans="1:13">
      <c r="A68" s="91"/>
      <c r="B68" s="91"/>
      <c r="C68" s="92"/>
      <c r="D68" s="91"/>
      <c r="E68" s="90" t="s">
        <v>566</v>
      </c>
      <c r="F68" s="91" t="s">
        <v>567</v>
      </c>
      <c r="G68" s="91" t="s">
        <v>732</v>
      </c>
      <c r="H68" s="91" t="s">
        <v>569</v>
      </c>
      <c r="I68" s="91" t="s">
        <v>732</v>
      </c>
      <c r="J68" s="91" t="s">
        <v>260</v>
      </c>
      <c r="K68" s="91"/>
      <c r="L68" s="91"/>
      <c r="M68" s="91"/>
    </row>
    <row r="69" ht="37.65" customHeight="true" spans="1:13">
      <c r="A69" s="91"/>
      <c r="B69" s="91"/>
      <c r="C69" s="92"/>
      <c r="D69" s="91"/>
      <c r="E69" s="90"/>
      <c r="F69" s="91"/>
      <c r="G69" s="91" t="s">
        <v>733</v>
      </c>
      <c r="H69" s="91" t="s">
        <v>569</v>
      </c>
      <c r="I69" s="91" t="s">
        <v>734</v>
      </c>
      <c r="J69" s="91" t="s">
        <v>260</v>
      </c>
      <c r="K69" s="91"/>
      <c r="L69" s="91"/>
      <c r="M69" s="91"/>
    </row>
    <row r="70" ht="37.65" customHeight="true" spans="1:13">
      <c r="A70" s="91" t="s">
        <v>156</v>
      </c>
      <c r="B70" s="91" t="s">
        <v>735</v>
      </c>
      <c r="C70" s="92">
        <v>128.34</v>
      </c>
      <c r="D70" s="91" t="s">
        <v>736</v>
      </c>
      <c r="E70" s="90" t="s">
        <v>542</v>
      </c>
      <c r="F70" s="91" t="s">
        <v>543</v>
      </c>
      <c r="G70" s="91" t="s">
        <v>737</v>
      </c>
      <c r="H70" s="91" t="s">
        <v>738</v>
      </c>
      <c r="I70" s="91" t="s">
        <v>739</v>
      </c>
      <c r="J70" s="91" t="s">
        <v>627</v>
      </c>
      <c r="K70" s="91"/>
      <c r="L70" s="91"/>
      <c r="M70" s="91"/>
    </row>
    <row r="71" ht="37.65" customHeight="true" spans="1:13">
      <c r="A71" s="91"/>
      <c r="B71" s="91"/>
      <c r="C71" s="92"/>
      <c r="D71" s="91"/>
      <c r="E71" s="90"/>
      <c r="F71" s="91"/>
      <c r="G71" s="91" t="s">
        <v>740</v>
      </c>
      <c r="H71" s="91" t="s">
        <v>741</v>
      </c>
      <c r="I71" s="91" t="s">
        <v>742</v>
      </c>
      <c r="J71" s="91" t="s">
        <v>627</v>
      </c>
      <c r="K71" s="91"/>
      <c r="L71" s="91"/>
      <c r="M71" s="91"/>
    </row>
    <row r="72" ht="37.65" customHeight="true" spans="1:13">
      <c r="A72" s="91"/>
      <c r="B72" s="91"/>
      <c r="C72" s="92"/>
      <c r="D72" s="91"/>
      <c r="E72" s="90"/>
      <c r="F72" s="91"/>
      <c r="G72" s="91"/>
      <c r="H72" s="91" t="s">
        <v>743</v>
      </c>
      <c r="I72" s="91" t="s">
        <v>744</v>
      </c>
      <c r="J72" s="91" t="s">
        <v>627</v>
      </c>
      <c r="K72" s="91"/>
      <c r="L72" s="91"/>
      <c r="M72" s="91"/>
    </row>
    <row r="73" ht="37.65" customHeight="true" spans="1:13">
      <c r="A73" s="91"/>
      <c r="B73" s="91"/>
      <c r="C73" s="92"/>
      <c r="D73" s="91"/>
      <c r="E73" s="90"/>
      <c r="F73" s="91"/>
      <c r="G73" s="91" t="s">
        <v>745</v>
      </c>
      <c r="H73" s="91" t="s">
        <v>746</v>
      </c>
      <c r="I73" s="91" t="s">
        <v>747</v>
      </c>
      <c r="J73" s="91" t="s">
        <v>627</v>
      </c>
      <c r="K73" s="91"/>
      <c r="L73" s="91"/>
      <c r="M73" s="91"/>
    </row>
    <row r="74" ht="37.65" customHeight="true" spans="1:13">
      <c r="A74" s="91"/>
      <c r="B74" s="91"/>
      <c r="C74" s="92"/>
      <c r="D74" s="91"/>
      <c r="E74" s="90"/>
      <c r="F74" s="91"/>
      <c r="G74" s="91"/>
      <c r="H74" s="91" t="s">
        <v>748</v>
      </c>
      <c r="I74" s="91" t="s">
        <v>749</v>
      </c>
      <c r="J74" s="91" t="s">
        <v>627</v>
      </c>
      <c r="K74" s="91"/>
      <c r="L74" s="91"/>
      <c r="M74" s="91"/>
    </row>
    <row r="75" ht="37.65" customHeight="true" spans="1:13">
      <c r="A75" s="91"/>
      <c r="B75" s="91"/>
      <c r="C75" s="92"/>
      <c r="D75" s="91"/>
      <c r="E75" s="90"/>
      <c r="F75" s="91"/>
      <c r="G75" s="91"/>
      <c r="H75" s="91" t="s">
        <v>750</v>
      </c>
      <c r="I75" s="91" t="s">
        <v>751</v>
      </c>
      <c r="J75" s="91" t="s">
        <v>627</v>
      </c>
      <c r="K75" s="91"/>
      <c r="L75" s="91"/>
      <c r="M75" s="91"/>
    </row>
    <row r="76" ht="37.65" customHeight="true" spans="1:13">
      <c r="A76" s="91"/>
      <c r="B76" s="91"/>
      <c r="C76" s="92"/>
      <c r="D76" s="91"/>
      <c r="E76" s="90"/>
      <c r="F76" s="91"/>
      <c r="G76" s="91" t="s">
        <v>752</v>
      </c>
      <c r="H76" s="91" t="s">
        <v>753</v>
      </c>
      <c r="I76" s="91" t="s">
        <v>754</v>
      </c>
      <c r="J76" s="91" t="s">
        <v>627</v>
      </c>
      <c r="K76" s="91"/>
      <c r="L76" s="91"/>
      <c r="M76" s="91"/>
    </row>
    <row r="77" ht="49.65" customHeight="true" spans="1:13">
      <c r="A77" s="91"/>
      <c r="B77" s="91"/>
      <c r="C77" s="92"/>
      <c r="D77" s="91"/>
      <c r="E77" s="90"/>
      <c r="F77" s="91" t="s">
        <v>554</v>
      </c>
      <c r="G77" s="91" t="s">
        <v>755</v>
      </c>
      <c r="H77" s="91" t="s">
        <v>756</v>
      </c>
      <c r="I77" s="91" t="s">
        <v>757</v>
      </c>
      <c r="J77" s="91" t="s">
        <v>627</v>
      </c>
      <c r="K77" s="91"/>
      <c r="L77" s="91"/>
      <c r="M77" s="91"/>
    </row>
    <row r="78" ht="41.4" customHeight="true" spans="1:13">
      <c r="A78" s="91"/>
      <c r="B78" s="91"/>
      <c r="C78" s="92"/>
      <c r="D78" s="91"/>
      <c r="E78" s="90"/>
      <c r="F78" s="91"/>
      <c r="G78" s="91" t="s">
        <v>758</v>
      </c>
      <c r="H78" s="91" t="s">
        <v>685</v>
      </c>
      <c r="I78" s="91" t="s">
        <v>759</v>
      </c>
      <c r="J78" s="91" t="s">
        <v>627</v>
      </c>
      <c r="K78" s="91"/>
      <c r="L78" s="91"/>
      <c r="M78" s="91"/>
    </row>
    <row r="79" ht="107.7" customHeight="true" spans="1:13">
      <c r="A79" s="91"/>
      <c r="B79" s="91"/>
      <c r="C79" s="92"/>
      <c r="D79" s="91"/>
      <c r="E79" s="90"/>
      <c r="F79" s="91"/>
      <c r="G79" s="91" t="s">
        <v>760</v>
      </c>
      <c r="H79" s="91" t="s">
        <v>556</v>
      </c>
      <c r="I79" s="91" t="s">
        <v>761</v>
      </c>
      <c r="J79" s="91" t="s">
        <v>627</v>
      </c>
      <c r="K79" s="91"/>
      <c r="L79" s="91"/>
      <c r="M79" s="91"/>
    </row>
    <row r="80" ht="37.65" customHeight="true" spans="1:13">
      <c r="A80" s="91"/>
      <c r="B80" s="91"/>
      <c r="C80" s="92"/>
      <c r="D80" s="91"/>
      <c r="E80" s="90"/>
      <c r="F80" s="91" t="s">
        <v>558</v>
      </c>
      <c r="G80" s="91" t="s">
        <v>762</v>
      </c>
      <c r="H80" s="91" t="s">
        <v>560</v>
      </c>
      <c r="I80" s="91" t="s">
        <v>763</v>
      </c>
      <c r="J80" s="91" t="s">
        <v>260</v>
      </c>
      <c r="K80" s="91"/>
      <c r="L80" s="91"/>
      <c r="M80" s="91"/>
    </row>
    <row r="81" ht="37.65" customHeight="true" spans="1:13">
      <c r="A81" s="91"/>
      <c r="B81" s="91"/>
      <c r="C81" s="92"/>
      <c r="D81" s="91"/>
      <c r="E81" s="90" t="s">
        <v>562</v>
      </c>
      <c r="F81" s="91" t="s">
        <v>563</v>
      </c>
      <c r="G81" s="91" t="s">
        <v>764</v>
      </c>
      <c r="H81" s="91" t="s">
        <v>565</v>
      </c>
      <c r="I81" s="91" t="s">
        <v>764</v>
      </c>
      <c r="J81" s="91" t="s">
        <v>260</v>
      </c>
      <c r="K81" s="91"/>
      <c r="L81" s="91"/>
      <c r="M81" s="91"/>
    </row>
    <row r="82" ht="37.65" customHeight="true" spans="1:13">
      <c r="A82" s="91"/>
      <c r="B82" s="91"/>
      <c r="C82" s="92"/>
      <c r="D82" s="91"/>
      <c r="E82" s="90" t="s">
        <v>537</v>
      </c>
      <c r="F82" s="91" t="s">
        <v>537</v>
      </c>
      <c r="G82" s="91" t="s">
        <v>765</v>
      </c>
      <c r="H82" s="91" t="s">
        <v>766</v>
      </c>
      <c r="I82" s="91" t="s">
        <v>767</v>
      </c>
      <c r="J82" s="91" t="s">
        <v>541</v>
      </c>
      <c r="K82" s="91"/>
      <c r="L82" s="91"/>
      <c r="M82" s="91"/>
    </row>
    <row r="83" ht="37.65" customHeight="true" spans="1:13">
      <c r="A83" s="91"/>
      <c r="B83" s="91"/>
      <c r="C83" s="92"/>
      <c r="D83" s="91"/>
      <c r="E83" s="90" t="s">
        <v>566</v>
      </c>
      <c r="F83" s="91" t="s">
        <v>567</v>
      </c>
      <c r="G83" s="91" t="s">
        <v>768</v>
      </c>
      <c r="H83" s="91" t="s">
        <v>769</v>
      </c>
      <c r="I83" s="91" t="s">
        <v>770</v>
      </c>
      <c r="J83" s="91" t="s">
        <v>541</v>
      </c>
      <c r="K83" s="91"/>
      <c r="L83" s="91"/>
      <c r="M83" s="91"/>
    </row>
    <row r="84" ht="37.65" customHeight="true" spans="1:13">
      <c r="A84" s="91" t="s">
        <v>156</v>
      </c>
      <c r="B84" s="91" t="s">
        <v>771</v>
      </c>
      <c r="C84" s="92">
        <v>209.81</v>
      </c>
      <c r="D84" s="91" t="s">
        <v>772</v>
      </c>
      <c r="E84" s="90" t="s">
        <v>562</v>
      </c>
      <c r="F84" s="91" t="s">
        <v>563</v>
      </c>
      <c r="G84" s="91" t="s">
        <v>773</v>
      </c>
      <c r="H84" s="91" t="s">
        <v>774</v>
      </c>
      <c r="I84" s="91" t="s">
        <v>775</v>
      </c>
      <c r="J84" s="91" t="s">
        <v>582</v>
      </c>
      <c r="K84" s="91"/>
      <c r="L84" s="91"/>
      <c r="M84" s="91"/>
    </row>
    <row r="85" ht="37.65" customHeight="true" spans="1:13">
      <c r="A85" s="91"/>
      <c r="B85" s="91"/>
      <c r="C85" s="92"/>
      <c r="D85" s="91"/>
      <c r="E85" s="90"/>
      <c r="F85" s="91"/>
      <c r="G85" s="91" t="s">
        <v>731</v>
      </c>
      <c r="H85" s="91" t="s">
        <v>565</v>
      </c>
      <c r="I85" s="91" t="s">
        <v>731</v>
      </c>
      <c r="J85" s="91" t="s">
        <v>582</v>
      </c>
      <c r="K85" s="91"/>
      <c r="L85" s="91"/>
      <c r="M85" s="91"/>
    </row>
    <row r="86" ht="37.65" customHeight="true" spans="1:13">
      <c r="A86" s="91"/>
      <c r="B86" s="91"/>
      <c r="C86" s="92"/>
      <c r="D86" s="91"/>
      <c r="E86" s="90" t="s">
        <v>566</v>
      </c>
      <c r="F86" s="91" t="s">
        <v>567</v>
      </c>
      <c r="G86" s="91" t="s">
        <v>776</v>
      </c>
      <c r="H86" s="91" t="s">
        <v>777</v>
      </c>
      <c r="I86" s="91" t="s">
        <v>778</v>
      </c>
      <c r="J86" s="91" t="s">
        <v>260</v>
      </c>
      <c r="K86" s="91"/>
      <c r="L86" s="91"/>
      <c r="M86" s="91"/>
    </row>
    <row r="87" ht="37.65" customHeight="true" spans="1:13">
      <c r="A87" s="91"/>
      <c r="B87" s="91"/>
      <c r="C87" s="92"/>
      <c r="D87" s="91"/>
      <c r="E87" s="90"/>
      <c r="F87" s="91"/>
      <c r="G87" s="91" t="s">
        <v>779</v>
      </c>
      <c r="H87" s="91" t="s">
        <v>604</v>
      </c>
      <c r="I87" s="91" t="s">
        <v>780</v>
      </c>
      <c r="J87" s="91" t="s">
        <v>260</v>
      </c>
      <c r="K87" s="91"/>
      <c r="L87" s="91"/>
      <c r="M87" s="91"/>
    </row>
    <row r="88" ht="37.65" customHeight="true" spans="1:13">
      <c r="A88" s="91"/>
      <c r="B88" s="91"/>
      <c r="C88" s="92"/>
      <c r="D88" s="91"/>
      <c r="E88" s="90" t="s">
        <v>542</v>
      </c>
      <c r="F88" s="91" t="s">
        <v>558</v>
      </c>
      <c r="G88" s="91" t="s">
        <v>781</v>
      </c>
      <c r="H88" s="91" t="s">
        <v>782</v>
      </c>
      <c r="I88" s="91" t="s">
        <v>783</v>
      </c>
      <c r="J88" s="91" t="s">
        <v>582</v>
      </c>
      <c r="K88" s="91"/>
      <c r="L88" s="91"/>
      <c r="M88" s="91"/>
    </row>
    <row r="89" ht="37.65" customHeight="true" spans="1:13">
      <c r="A89" s="91"/>
      <c r="B89" s="91"/>
      <c r="C89" s="92"/>
      <c r="D89" s="91"/>
      <c r="E89" s="90"/>
      <c r="F89" s="91"/>
      <c r="G89" s="91" t="s">
        <v>784</v>
      </c>
      <c r="H89" s="91" t="s">
        <v>785</v>
      </c>
      <c r="I89" s="91" t="s">
        <v>786</v>
      </c>
      <c r="J89" s="91" t="s">
        <v>582</v>
      </c>
      <c r="K89" s="91"/>
      <c r="L89" s="91"/>
      <c r="M89" s="91"/>
    </row>
    <row r="90" ht="37.65" customHeight="true" spans="1:13">
      <c r="A90" s="91"/>
      <c r="B90" s="91"/>
      <c r="C90" s="92"/>
      <c r="D90" s="91"/>
      <c r="E90" s="90"/>
      <c r="F90" s="91" t="s">
        <v>554</v>
      </c>
      <c r="G90" s="91" t="s">
        <v>787</v>
      </c>
      <c r="H90" s="91" t="s">
        <v>788</v>
      </c>
      <c r="I90" s="91" t="s">
        <v>789</v>
      </c>
      <c r="J90" s="91" t="s">
        <v>627</v>
      </c>
      <c r="K90" s="91"/>
      <c r="L90" s="91"/>
      <c r="M90" s="91"/>
    </row>
    <row r="91" ht="37.65" customHeight="true" spans="1:13">
      <c r="A91" s="91"/>
      <c r="B91" s="91"/>
      <c r="C91" s="92"/>
      <c r="D91" s="91"/>
      <c r="E91" s="90"/>
      <c r="F91" s="91"/>
      <c r="G91" s="91" t="s">
        <v>790</v>
      </c>
      <c r="H91" s="91" t="s">
        <v>791</v>
      </c>
      <c r="I91" s="91" t="s">
        <v>792</v>
      </c>
      <c r="J91" s="91" t="s">
        <v>627</v>
      </c>
      <c r="K91" s="91"/>
      <c r="L91" s="91"/>
      <c r="M91" s="91"/>
    </row>
    <row r="92" ht="37.65" customHeight="true" spans="1:13">
      <c r="A92" s="91"/>
      <c r="B92" s="91"/>
      <c r="C92" s="92"/>
      <c r="D92" s="91"/>
      <c r="E92" s="90"/>
      <c r="F92" s="91"/>
      <c r="G92" s="91" t="s">
        <v>793</v>
      </c>
      <c r="H92" s="91" t="s">
        <v>556</v>
      </c>
      <c r="I92" s="91" t="s">
        <v>794</v>
      </c>
      <c r="J92" s="91" t="s">
        <v>627</v>
      </c>
      <c r="K92" s="91"/>
      <c r="L92" s="91"/>
      <c r="M92" s="91"/>
    </row>
    <row r="93" ht="37.65" customHeight="true" spans="1:13">
      <c r="A93" s="91"/>
      <c r="B93" s="91"/>
      <c r="C93" s="92"/>
      <c r="D93" s="91"/>
      <c r="E93" s="90"/>
      <c r="F93" s="91" t="s">
        <v>543</v>
      </c>
      <c r="G93" s="91" t="s">
        <v>795</v>
      </c>
      <c r="H93" s="91" t="s">
        <v>591</v>
      </c>
      <c r="I93" s="91" t="s">
        <v>796</v>
      </c>
      <c r="J93" s="91" t="s">
        <v>627</v>
      </c>
      <c r="K93" s="91"/>
      <c r="L93" s="91"/>
      <c r="M93" s="91"/>
    </row>
    <row r="94" ht="37.65" customHeight="true" spans="1:13">
      <c r="A94" s="91"/>
      <c r="B94" s="91"/>
      <c r="C94" s="92"/>
      <c r="D94" s="91"/>
      <c r="E94" s="90"/>
      <c r="F94" s="91"/>
      <c r="G94" s="91" t="s">
        <v>797</v>
      </c>
      <c r="H94" s="91" t="s">
        <v>591</v>
      </c>
      <c r="I94" s="91" t="s">
        <v>798</v>
      </c>
      <c r="J94" s="91" t="s">
        <v>627</v>
      </c>
      <c r="K94" s="91"/>
      <c r="L94" s="91"/>
      <c r="M94" s="91"/>
    </row>
    <row r="95" ht="37.65" customHeight="true" spans="1:13">
      <c r="A95" s="91"/>
      <c r="B95" s="91"/>
      <c r="C95" s="92"/>
      <c r="D95" s="91"/>
      <c r="E95" s="90"/>
      <c r="F95" s="91"/>
      <c r="G95" s="91" t="s">
        <v>799</v>
      </c>
      <c r="H95" s="91" t="s">
        <v>643</v>
      </c>
      <c r="I95" s="91" t="s">
        <v>800</v>
      </c>
      <c r="J95" s="91" t="s">
        <v>627</v>
      </c>
      <c r="K95" s="91"/>
      <c r="L95" s="91"/>
      <c r="M95" s="91"/>
    </row>
    <row r="96" ht="37.65" customHeight="true" spans="1:13">
      <c r="A96" s="91"/>
      <c r="B96" s="91"/>
      <c r="C96" s="92"/>
      <c r="D96" s="91"/>
      <c r="E96" s="90"/>
      <c r="F96" s="91"/>
      <c r="G96" s="91" t="s">
        <v>801</v>
      </c>
      <c r="H96" s="91" t="s">
        <v>802</v>
      </c>
      <c r="I96" s="91" t="s">
        <v>803</v>
      </c>
      <c r="J96" s="91" t="s">
        <v>627</v>
      </c>
      <c r="K96" s="91"/>
      <c r="L96" s="91"/>
      <c r="M96" s="91"/>
    </row>
    <row r="97" ht="37.65" customHeight="true" spans="1:13">
      <c r="A97" s="91"/>
      <c r="B97" s="91"/>
      <c r="C97" s="92"/>
      <c r="D97" s="91"/>
      <c r="E97" s="90"/>
      <c r="F97" s="91"/>
      <c r="G97" s="91" t="s">
        <v>804</v>
      </c>
      <c r="H97" s="91" t="s">
        <v>805</v>
      </c>
      <c r="I97" s="91" t="s">
        <v>806</v>
      </c>
      <c r="J97" s="91" t="s">
        <v>627</v>
      </c>
      <c r="K97" s="91"/>
      <c r="L97" s="91"/>
      <c r="M97" s="91"/>
    </row>
    <row r="98" ht="37.65" customHeight="true" spans="1:13">
      <c r="A98" s="91"/>
      <c r="B98" s="91"/>
      <c r="C98" s="92"/>
      <c r="D98" s="91"/>
      <c r="E98" s="90"/>
      <c r="F98" s="91"/>
      <c r="G98" s="91" t="s">
        <v>807</v>
      </c>
      <c r="H98" s="91" t="s">
        <v>591</v>
      </c>
      <c r="I98" s="91" t="s">
        <v>808</v>
      </c>
      <c r="J98" s="91" t="s">
        <v>627</v>
      </c>
      <c r="K98" s="91"/>
      <c r="L98" s="91"/>
      <c r="M98" s="91"/>
    </row>
    <row r="99" ht="37.65" customHeight="true" spans="1:13">
      <c r="A99" s="91"/>
      <c r="B99" s="91"/>
      <c r="C99" s="92"/>
      <c r="D99" s="91"/>
      <c r="E99" s="90"/>
      <c r="F99" s="91"/>
      <c r="G99" s="91" t="s">
        <v>809</v>
      </c>
      <c r="H99" s="91" t="s">
        <v>643</v>
      </c>
      <c r="I99" s="91" t="s">
        <v>810</v>
      </c>
      <c r="J99" s="91" t="s">
        <v>627</v>
      </c>
      <c r="K99" s="91"/>
      <c r="L99" s="91"/>
      <c r="M99" s="91"/>
    </row>
    <row r="100" ht="37.65" customHeight="true" spans="1:13">
      <c r="A100" s="91"/>
      <c r="B100" s="91"/>
      <c r="C100" s="92"/>
      <c r="D100" s="91"/>
      <c r="E100" s="90" t="s">
        <v>537</v>
      </c>
      <c r="F100" s="91" t="s">
        <v>537</v>
      </c>
      <c r="G100" s="91" t="s">
        <v>811</v>
      </c>
      <c r="H100" s="91" t="s">
        <v>812</v>
      </c>
      <c r="I100" s="91" t="s">
        <v>813</v>
      </c>
      <c r="J100" s="91" t="s">
        <v>541</v>
      </c>
      <c r="K100" s="91"/>
      <c r="L100" s="91"/>
      <c r="M100" s="91"/>
    </row>
    <row r="101" ht="37.65" customHeight="true" spans="1:13">
      <c r="A101" s="91" t="s">
        <v>156</v>
      </c>
      <c r="B101" s="91" t="s">
        <v>814</v>
      </c>
      <c r="C101" s="92">
        <v>1200</v>
      </c>
      <c r="D101" s="91" t="s">
        <v>815</v>
      </c>
      <c r="E101" s="90" t="s">
        <v>537</v>
      </c>
      <c r="F101" s="91" t="s">
        <v>537</v>
      </c>
      <c r="G101" s="91" t="s">
        <v>816</v>
      </c>
      <c r="H101" s="91" t="s">
        <v>817</v>
      </c>
      <c r="I101" s="91" t="s">
        <v>816</v>
      </c>
      <c r="J101" s="91" t="s">
        <v>260</v>
      </c>
      <c r="K101" s="91" t="s">
        <v>675</v>
      </c>
      <c r="L101" s="91" t="s">
        <v>676</v>
      </c>
      <c r="M101" s="91"/>
    </row>
    <row r="102" ht="37.65" customHeight="true" spans="1:13">
      <c r="A102" s="91"/>
      <c r="B102" s="91"/>
      <c r="C102" s="92"/>
      <c r="D102" s="91"/>
      <c r="E102" s="90"/>
      <c r="F102" s="91"/>
      <c r="G102" s="91" t="s">
        <v>818</v>
      </c>
      <c r="H102" s="91" t="s">
        <v>819</v>
      </c>
      <c r="I102" s="91" t="s">
        <v>820</v>
      </c>
      <c r="J102" s="91" t="s">
        <v>260</v>
      </c>
      <c r="K102" s="91" t="s">
        <v>675</v>
      </c>
      <c r="L102" s="91" t="s">
        <v>676</v>
      </c>
      <c r="M102" s="91"/>
    </row>
    <row r="103" ht="37.65" customHeight="true" spans="1:13">
      <c r="A103" s="91"/>
      <c r="B103" s="91"/>
      <c r="C103" s="92"/>
      <c r="D103" s="91"/>
      <c r="E103" s="90" t="s">
        <v>542</v>
      </c>
      <c r="F103" s="91" t="s">
        <v>543</v>
      </c>
      <c r="G103" s="91" t="s">
        <v>821</v>
      </c>
      <c r="H103" s="91" t="s">
        <v>822</v>
      </c>
      <c r="I103" s="91" t="s">
        <v>823</v>
      </c>
      <c r="J103" s="91" t="s">
        <v>582</v>
      </c>
      <c r="K103" s="91" t="s">
        <v>824</v>
      </c>
      <c r="L103" s="91" t="s">
        <v>629</v>
      </c>
      <c r="M103" s="91"/>
    </row>
    <row r="104" ht="37.65" customHeight="true" spans="1:13">
      <c r="A104" s="91"/>
      <c r="B104" s="91"/>
      <c r="C104" s="92"/>
      <c r="D104" s="91"/>
      <c r="E104" s="90"/>
      <c r="F104" s="91"/>
      <c r="G104" s="91" t="s">
        <v>825</v>
      </c>
      <c r="H104" s="91" t="s">
        <v>826</v>
      </c>
      <c r="I104" s="91" t="s">
        <v>827</v>
      </c>
      <c r="J104" s="91" t="s">
        <v>582</v>
      </c>
      <c r="K104" s="91" t="s">
        <v>828</v>
      </c>
      <c r="L104" s="91" t="s">
        <v>629</v>
      </c>
      <c r="M104" s="91"/>
    </row>
    <row r="105" ht="37.65" customHeight="true" spans="1:13">
      <c r="A105" s="91"/>
      <c r="B105" s="91"/>
      <c r="C105" s="92"/>
      <c r="D105" s="91"/>
      <c r="E105" s="90"/>
      <c r="F105" s="91"/>
      <c r="G105" s="91" t="s">
        <v>829</v>
      </c>
      <c r="H105" s="91" t="s">
        <v>830</v>
      </c>
      <c r="I105" s="91" t="s">
        <v>829</v>
      </c>
      <c r="J105" s="91" t="s">
        <v>582</v>
      </c>
      <c r="K105" s="91" t="s">
        <v>828</v>
      </c>
      <c r="L105" s="91" t="s">
        <v>629</v>
      </c>
      <c r="M105" s="91"/>
    </row>
    <row r="106" ht="37.65" customHeight="true" spans="1:13">
      <c r="A106" s="91"/>
      <c r="B106" s="91"/>
      <c r="C106" s="92"/>
      <c r="D106" s="91"/>
      <c r="E106" s="90"/>
      <c r="F106" s="91" t="s">
        <v>558</v>
      </c>
      <c r="G106" s="91" t="s">
        <v>831</v>
      </c>
      <c r="H106" s="91" t="s">
        <v>832</v>
      </c>
      <c r="I106" s="91" t="s">
        <v>831</v>
      </c>
      <c r="J106" s="91" t="s">
        <v>582</v>
      </c>
      <c r="K106" s="91" t="s">
        <v>833</v>
      </c>
      <c r="L106" s="91" t="s">
        <v>659</v>
      </c>
      <c r="M106" s="91"/>
    </row>
    <row r="107" ht="37.65" customHeight="true" spans="1:13">
      <c r="A107" s="91"/>
      <c r="B107" s="91"/>
      <c r="C107" s="92"/>
      <c r="D107" s="91"/>
      <c r="E107" s="90"/>
      <c r="F107" s="91" t="s">
        <v>554</v>
      </c>
      <c r="G107" s="91" t="s">
        <v>684</v>
      </c>
      <c r="H107" s="91" t="s">
        <v>834</v>
      </c>
      <c r="I107" s="91" t="s">
        <v>684</v>
      </c>
      <c r="J107" s="91" t="s">
        <v>582</v>
      </c>
      <c r="K107" s="91" t="s">
        <v>835</v>
      </c>
      <c r="L107" s="91" t="s">
        <v>688</v>
      </c>
      <c r="M107" s="91"/>
    </row>
    <row r="108" ht="74.55" customHeight="true" spans="1:13">
      <c r="A108" s="91"/>
      <c r="B108" s="91"/>
      <c r="C108" s="92"/>
      <c r="D108" s="91"/>
      <c r="E108" s="90"/>
      <c r="F108" s="91"/>
      <c r="G108" s="91" t="s">
        <v>836</v>
      </c>
      <c r="H108" s="91" t="s">
        <v>556</v>
      </c>
      <c r="I108" s="91" t="s">
        <v>837</v>
      </c>
      <c r="J108" s="91" t="s">
        <v>582</v>
      </c>
      <c r="K108" s="91" t="s">
        <v>658</v>
      </c>
      <c r="L108" s="91" t="s">
        <v>659</v>
      </c>
      <c r="M108" s="91"/>
    </row>
    <row r="109" ht="37.65" customHeight="true" spans="1:13">
      <c r="A109" s="91"/>
      <c r="B109" s="91"/>
      <c r="C109" s="92"/>
      <c r="D109" s="91"/>
      <c r="E109" s="90"/>
      <c r="F109" s="91"/>
      <c r="G109" s="91" t="s">
        <v>838</v>
      </c>
      <c r="H109" s="91" t="s">
        <v>556</v>
      </c>
      <c r="I109" s="91" t="s">
        <v>838</v>
      </c>
      <c r="J109" s="91" t="s">
        <v>582</v>
      </c>
      <c r="K109" s="91" t="s">
        <v>658</v>
      </c>
      <c r="L109" s="91" t="s">
        <v>659</v>
      </c>
      <c r="M109" s="91"/>
    </row>
    <row r="110" ht="37.65" customHeight="true" spans="1:13">
      <c r="A110" s="91"/>
      <c r="B110" s="91"/>
      <c r="C110" s="92"/>
      <c r="D110" s="91"/>
      <c r="E110" s="90"/>
      <c r="F110" s="91"/>
      <c r="G110" s="91" t="s">
        <v>839</v>
      </c>
      <c r="H110" s="91" t="s">
        <v>556</v>
      </c>
      <c r="I110" s="91" t="s">
        <v>839</v>
      </c>
      <c r="J110" s="91" t="s">
        <v>582</v>
      </c>
      <c r="K110" s="91" t="s">
        <v>658</v>
      </c>
      <c r="L110" s="91" t="s">
        <v>659</v>
      </c>
      <c r="M110" s="91"/>
    </row>
    <row r="111" ht="37.65" customHeight="true" spans="1:13">
      <c r="A111" s="91"/>
      <c r="B111" s="91"/>
      <c r="C111" s="92"/>
      <c r="D111" s="91"/>
      <c r="E111" s="90" t="s">
        <v>566</v>
      </c>
      <c r="F111" s="91" t="s">
        <v>711</v>
      </c>
      <c r="G111" s="91" t="s">
        <v>840</v>
      </c>
      <c r="H111" s="91" t="s">
        <v>556</v>
      </c>
      <c r="I111" s="91" t="s">
        <v>841</v>
      </c>
      <c r="J111" s="91" t="s">
        <v>547</v>
      </c>
      <c r="K111" s="91" t="s">
        <v>658</v>
      </c>
      <c r="L111" s="91" t="s">
        <v>659</v>
      </c>
      <c r="M111" s="91"/>
    </row>
    <row r="112" ht="37.65" customHeight="true" spans="1:13">
      <c r="A112" s="91"/>
      <c r="B112" s="91"/>
      <c r="C112" s="92"/>
      <c r="D112" s="91"/>
      <c r="E112" s="90"/>
      <c r="F112" s="91" t="s">
        <v>567</v>
      </c>
      <c r="G112" s="91" t="s">
        <v>842</v>
      </c>
      <c r="H112" s="91" t="s">
        <v>843</v>
      </c>
      <c r="I112" s="91" t="s">
        <v>842</v>
      </c>
      <c r="J112" s="91" t="s">
        <v>844</v>
      </c>
      <c r="K112" s="91" t="s">
        <v>843</v>
      </c>
      <c r="L112" s="91" t="s">
        <v>659</v>
      </c>
      <c r="M112" s="91"/>
    </row>
    <row r="113" ht="37.65" customHeight="true" spans="1:13">
      <c r="A113" s="91"/>
      <c r="B113" s="91"/>
      <c r="C113" s="92"/>
      <c r="D113" s="91"/>
      <c r="E113" s="90"/>
      <c r="F113" s="91"/>
      <c r="G113" s="91" t="s">
        <v>845</v>
      </c>
      <c r="H113" s="91" t="s">
        <v>846</v>
      </c>
      <c r="I113" s="91" t="s">
        <v>847</v>
      </c>
      <c r="J113" s="91" t="s">
        <v>844</v>
      </c>
      <c r="K113" s="91" t="s">
        <v>846</v>
      </c>
      <c r="L113" s="91" t="s">
        <v>659</v>
      </c>
      <c r="M113" s="91"/>
    </row>
    <row r="114" ht="37.65" customHeight="true" spans="1:13">
      <c r="A114" s="91"/>
      <c r="B114" s="91"/>
      <c r="C114" s="92"/>
      <c r="D114" s="91"/>
      <c r="E114" s="90" t="s">
        <v>562</v>
      </c>
      <c r="F114" s="91" t="s">
        <v>563</v>
      </c>
      <c r="G114" s="91" t="s">
        <v>848</v>
      </c>
      <c r="H114" s="91" t="s">
        <v>565</v>
      </c>
      <c r="I114" s="91" t="s">
        <v>848</v>
      </c>
      <c r="J114" s="91" t="s">
        <v>260</v>
      </c>
      <c r="K114" s="91" t="s">
        <v>658</v>
      </c>
      <c r="L114" s="91" t="s">
        <v>688</v>
      </c>
      <c r="M114" s="91"/>
    </row>
    <row r="115" ht="37.65" customHeight="true" spans="1:13">
      <c r="A115" s="91" t="s">
        <v>156</v>
      </c>
      <c r="B115" s="91" t="s">
        <v>849</v>
      </c>
      <c r="C115" s="92">
        <v>24.3</v>
      </c>
      <c r="D115" s="91" t="s">
        <v>850</v>
      </c>
      <c r="E115" s="90" t="s">
        <v>537</v>
      </c>
      <c r="F115" s="91" t="s">
        <v>537</v>
      </c>
      <c r="G115" s="91" t="s">
        <v>851</v>
      </c>
      <c r="H115" s="91" t="s">
        <v>852</v>
      </c>
      <c r="I115" s="91" t="s">
        <v>853</v>
      </c>
      <c r="J115" s="91" t="s">
        <v>541</v>
      </c>
      <c r="K115" s="91"/>
      <c r="L115" s="91"/>
      <c r="M115" s="91"/>
    </row>
    <row r="116" ht="37.65" customHeight="true" spans="1:13">
      <c r="A116" s="91"/>
      <c r="B116" s="91"/>
      <c r="C116" s="92"/>
      <c r="D116" s="91"/>
      <c r="E116" s="90" t="s">
        <v>542</v>
      </c>
      <c r="F116" s="91" t="s">
        <v>543</v>
      </c>
      <c r="G116" s="91" t="s">
        <v>854</v>
      </c>
      <c r="H116" s="91" t="s">
        <v>591</v>
      </c>
      <c r="I116" s="91" t="s">
        <v>855</v>
      </c>
      <c r="J116" s="91" t="s">
        <v>844</v>
      </c>
      <c r="K116" s="91"/>
      <c r="L116" s="91"/>
      <c r="M116" s="91"/>
    </row>
    <row r="117" ht="37.65" customHeight="true" spans="1:13">
      <c r="A117" s="91"/>
      <c r="B117" s="91"/>
      <c r="C117" s="92"/>
      <c r="D117" s="91"/>
      <c r="E117" s="90"/>
      <c r="F117" s="91"/>
      <c r="G117" s="91"/>
      <c r="H117" s="91"/>
      <c r="I117" s="91" t="s">
        <v>856</v>
      </c>
      <c r="J117" s="91" t="s">
        <v>844</v>
      </c>
      <c r="K117" s="91"/>
      <c r="L117" s="91"/>
      <c r="M117" s="91"/>
    </row>
    <row r="118" ht="37.65" customHeight="true" spans="1:13">
      <c r="A118" s="91"/>
      <c r="B118" s="91"/>
      <c r="C118" s="92"/>
      <c r="D118" s="91"/>
      <c r="E118" s="90"/>
      <c r="F118" s="91"/>
      <c r="G118" s="91" t="s">
        <v>857</v>
      </c>
      <c r="H118" s="91" t="s">
        <v>858</v>
      </c>
      <c r="I118" s="91" t="s">
        <v>857</v>
      </c>
      <c r="J118" s="91" t="s">
        <v>844</v>
      </c>
      <c r="K118" s="91"/>
      <c r="L118" s="91"/>
      <c r="M118" s="91"/>
    </row>
    <row r="119" ht="37.65" customHeight="true" spans="1:13">
      <c r="A119" s="91"/>
      <c r="B119" s="91"/>
      <c r="C119" s="92"/>
      <c r="D119" s="91"/>
      <c r="E119" s="90"/>
      <c r="F119" s="91" t="s">
        <v>554</v>
      </c>
      <c r="G119" s="91" t="s">
        <v>787</v>
      </c>
      <c r="H119" s="91" t="s">
        <v>788</v>
      </c>
      <c r="I119" s="91" t="s">
        <v>789</v>
      </c>
      <c r="J119" s="91" t="s">
        <v>844</v>
      </c>
      <c r="K119" s="91"/>
      <c r="L119" s="91"/>
      <c r="M119" s="91"/>
    </row>
    <row r="120" ht="37.65" customHeight="true" spans="1:13">
      <c r="A120" s="91"/>
      <c r="B120" s="91"/>
      <c r="C120" s="92"/>
      <c r="D120" s="91"/>
      <c r="E120" s="90"/>
      <c r="F120" s="91"/>
      <c r="G120" s="91" t="s">
        <v>859</v>
      </c>
      <c r="H120" s="91" t="s">
        <v>556</v>
      </c>
      <c r="I120" s="91" t="s">
        <v>860</v>
      </c>
      <c r="J120" s="91" t="s">
        <v>844</v>
      </c>
      <c r="K120" s="91"/>
      <c r="L120" s="91"/>
      <c r="M120" s="91"/>
    </row>
    <row r="121" ht="37.65" customHeight="true" spans="1:13">
      <c r="A121" s="91"/>
      <c r="B121" s="91"/>
      <c r="C121" s="92"/>
      <c r="D121" s="91"/>
      <c r="E121" s="90"/>
      <c r="F121" s="91" t="s">
        <v>558</v>
      </c>
      <c r="G121" s="91" t="s">
        <v>861</v>
      </c>
      <c r="H121" s="91" t="s">
        <v>560</v>
      </c>
      <c r="I121" s="91" t="s">
        <v>862</v>
      </c>
      <c r="J121" s="91" t="s">
        <v>260</v>
      </c>
      <c r="K121" s="91"/>
      <c r="L121" s="91"/>
      <c r="M121" s="91"/>
    </row>
    <row r="122" ht="37.65" customHeight="true" spans="1:13">
      <c r="A122" s="91"/>
      <c r="B122" s="91"/>
      <c r="C122" s="92"/>
      <c r="D122" s="91"/>
      <c r="E122" s="90" t="s">
        <v>562</v>
      </c>
      <c r="F122" s="91" t="s">
        <v>563</v>
      </c>
      <c r="G122" s="91" t="s">
        <v>863</v>
      </c>
      <c r="H122" s="91" t="s">
        <v>565</v>
      </c>
      <c r="I122" s="91" t="s">
        <v>864</v>
      </c>
      <c r="J122" s="91" t="s">
        <v>260</v>
      </c>
      <c r="K122" s="91"/>
      <c r="L122" s="91"/>
      <c r="M122" s="91"/>
    </row>
    <row r="123" ht="37.65" customHeight="true" spans="1:13">
      <c r="A123" s="91"/>
      <c r="B123" s="91"/>
      <c r="C123" s="92"/>
      <c r="D123" s="91"/>
      <c r="E123" s="90" t="s">
        <v>566</v>
      </c>
      <c r="F123" s="91" t="s">
        <v>567</v>
      </c>
      <c r="G123" s="91" t="s">
        <v>865</v>
      </c>
      <c r="H123" s="91" t="s">
        <v>843</v>
      </c>
      <c r="I123" s="91" t="s">
        <v>866</v>
      </c>
      <c r="J123" s="91" t="s">
        <v>260</v>
      </c>
      <c r="K123" s="91"/>
      <c r="L123" s="91"/>
      <c r="M123" s="91"/>
    </row>
    <row r="124" ht="37.65" customHeight="true" spans="1:13">
      <c r="A124" s="91"/>
      <c r="B124" s="91"/>
      <c r="C124" s="92"/>
      <c r="D124" s="91"/>
      <c r="E124" s="90"/>
      <c r="F124" s="91"/>
      <c r="G124" s="91" t="s">
        <v>867</v>
      </c>
      <c r="H124" s="91" t="s">
        <v>604</v>
      </c>
      <c r="I124" s="91" t="s">
        <v>868</v>
      </c>
      <c r="J124" s="91" t="s">
        <v>260</v>
      </c>
      <c r="K124" s="91"/>
      <c r="L124" s="91"/>
      <c r="M124" s="91"/>
    </row>
    <row r="125" ht="91.2" customHeight="true" spans="1:13">
      <c r="A125" s="91" t="s">
        <v>156</v>
      </c>
      <c r="B125" s="91" t="s">
        <v>869</v>
      </c>
      <c r="C125" s="92">
        <v>400</v>
      </c>
      <c r="D125" s="91" t="s">
        <v>870</v>
      </c>
      <c r="E125" s="90" t="s">
        <v>537</v>
      </c>
      <c r="F125" s="91" t="s">
        <v>537</v>
      </c>
      <c r="G125" s="91" t="s">
        <v>871</v>
      </c>
      <c r="H125" s="91" t="s">
        <v>872</v>
      </c>
      <c r="I125" s="91" t="s">
        <v>873</v>
      </c>
      <c r="J125" s="91" t="s">
        <v>657</v>
      </c>
      <c r="K125" s="91" t="s">
        <v>675</v>
      </c>
      <c r="L125" s="91" t="s">
        <v>676</v>
      </c>
      <c r="M125" s="91"/>
    </row>
    <row r="126" ht="91.2" customHeight="true" spans="1:13">
      <c r="A126" s="91"/>
      <c r="B126" s="91"/>
      <c r="C126" s="92"/>
      <c r="D126" s="91"/>
      <c r="E126" s="90"/>
      <c r="F126" s="91"/>
      <c r="G126" s="91" t="s">
        <v>874</v>
      </c>
      <c r="H126" s="91" t="s">
        <v>875</v>
      </c>
      <c r="I126" s="91" t="s">
        <v>876</v>
      </c>
      <c r="J126" s="91" t="s">
        <v>657</v>
      </c>
      <c r="K126" s="91" t="s">
        <v>675</v>
      </c>
      <c r="L126" s="91" t="s">
        <v>676</v>
      </c>
      <c r="M126" s="91"/>
    </row>
    <row r="127" ht="58.05" customHeight="true" spans="1:13">
      <c r="A127" s="91"/>
      <c r="B127" s="91"/>
      <c r="C127" s="92"/>
      <c r="D127" s="91"/>
      <c r="E127" s="90"/>
      <c r="F127" s="91"/>
      <c r="G127" s="91" t="s">
        <v>877</v>
      </c>
      <c r="H127" s="91" t="s">
        <v>878</v>
      </c>
      <c r="I127" s="91" t="s">
        <v>879</v>
      </c>
      <c r="J127" s="91" t="s">
        <v>657</v>
      </c>
      <c r="K127" s="91" t="s">
        <v>675</v>
      </c>
      <c r="L127" s="91" t="s">
        <v>676</v>
      </c>
      <c r="M127" s="91"/>
    </row>
    <row r="128" ht="207.3" customHeight="true" spans="1:13">
      <c r="A128" s="91"/>
      <c r="B128" s="91"/>
      <c r="C128" s="92"/>
      <c r="D128" s="91"/>
      <c r="E128" s="90"/>
      <c r="F128" s="91"/>
      <c r="G128" s="91" t="s">
        <v>880</v>
      </c>
      <c r="H128" s="91" t="s">
        <v>881</v>
      </c>
      <c r="I128" s="91" t="s">
        <v>882</v>
      </c>
      <c r="J128" s="91" t="s">
        <v>657</v>
      </c>
      <c r="K128" s="91" t="s">
        <v>675</v>
      </c>
      <c r="L128" s="91" t="s">
        <v>676</v>
      </c>
      <c r="M128" s="91"/>
    </row>
    <row r="129" ht="66.3" customHeight="true" spans="1:13">
      <c r="A129" s="91"/>
      <c r="B129" s="91"/>
      <c r="C129" s="92"/>
      <c r="D129" s="91"/>
      <c r="E129" s="90"/>
      <c r="F129" s="91"/>
      <c r="G129" s="91" t="s">
        <v>883</v>
      </c>
      <c r="H129" s="91" t="s">
        <v>884</v>
      </c>
      <c r="I129" s="91" t="s">
        <v>885</v>
      </c>
      <c r="J129" s="91" t="s">
        <v>657</v>
      </c>
      <c r="K129" s="91" t="s">
        <v>675</v>
      </c>
      <c r="L129" s="91" t="s">
        <v>676</v>
      </c>
      <c r="M129" s="91"/>
    </row>
    <row r="130" ht="37.65" customHeight="true" spans="1:13">
      <c r="A130" s="91"/>
      <c r="B130" s="91"/>
      <c r="C130" s="92"/>
      <c r="D130" s="91"/>
      <c r="E130" s="90" t="s">
        <v>542</v>
      </c>
      <c r="F130" s="91" t="s">
        <v>543</v>
      </c>
      <c r="G130" s="91" t="s">
        <v>886</v>
      </c>
      <c r="H130" s="91" t="s">
        <v>887</v>
      </c>
      <c r="I130" s="91" t="s">
        <v>888</v>
      </c>
      <c r="J130" s="91" t="s">
        <v>582</v>
      </c>
      <c r="K130" s="91" t="s">
        <v>889</v>
      </c>
      <c r="L130" s="91" t="s">
        <v>629</v>
      </c>
      <c r="M130" s="91"/>
    </row>
    <row r="131" ht="37.65" customHeight="true" spans="1:13">
      <c r="A131" s="91"/>
      <c r="B131" s="91"/>
      <c r="C131" s="92"/>
      <c r="D131" s="91"/>
      <c r="E131" s="90"/>
      <c r="F131" s="91"/>
      <c r="G131" s="91" t="s">
        <v>890</v>
      </c>
      <c r="H131" s="91" t="s">
        <v>891</v>
      </c>
      <c r="I131" s="91" t="s">
        <v>892</v>
      </c>
      <c r="J131" s="91" t="s">
        <v>582</v>
      </c>
      <c r="K131" s="91" t="s">
        <v>889</v>
      </c>
      <c r="L131" s="91" t="s">
        <v>629</v>
      </c>
      <c r="M131" s="91"/>
    </row>
    <row r="132" ht="37.65" customHeight="true" spans="1:13">
      <c r="A132" s="91"/>
      <c r="B132" s="91"/>
      <c r="C132" s="92"/>
      <c r="D132" s="91"/>
      <c r="E132" s="90"/>
      <c r="F132" s="91"/>
      <c r="G132" s="91" t="s">
        <v>874</v>
      </c>
      <c r="H132" s="91" t="s">
        <v>893</v>
      </c>
      <c r="I132" s="91" t="s">
        <v>894</v>
      </c>
      <c r="J132" s="91" t="s">
        <v>582</v>
      </c>
      <c r="K132" s="91" t="s">
        <v>835</v>
      </c>
      <c r="L132" s="91" t="s">
        <v>629</v>
      </c>
      <c r="M132" s="91"/>
    </row>
    <row r="133" ht="37.65" customHeight="true" spans="1:13">
      <c r="A133" s="91"/>
      <c r="B133" s="91"/>
      <c r="C133" s="92"/>
      <c r="D133" s="91"/>
      <c r="E133" s="90"/>
      <c r="F133" s="91"/>
      <c r="G133" s="91" t="s">
        <v>895</v>
      </c>
      <c r="H133" s="91" t="s">
        <v>896</v>
      </c>
      <c r="I133" s="91" t="s">
        <v>897</v>
      </c>
      <c r="J133" s="91" t="s">
        <v>582</v>
      </c>
      <c r="K133" s="91" t="s">
        <v>633</v>
      </c>
      <c r="L133" s="91" t="s">
        <v>629</v>
      </c>
      <c r="M133" s="91"/>
    </row>
    <row r="134" ht="37.65" customHeight="true" spans="1:13">
      <c r="A134" s="91"/>
      <c r="B134" s="91"/>
      <c r="C134" s="92"/>
      <c r="D134" s="91"/>
      <c r="E134" s="90"/>
      <c r="F134" s="91"/>
      <c r="G134" s="91" t="s">
        <v>880</v>
      </c>
      <c r="H134" s="91" t="s">
        <v>898</v>
      </c>
      <c r="I134" s="91" t="s">
        <v>899</v>
      </c>
      <c r="J134" s="91" t="s">
        <v>582</v>
      </c>
      <c r="K134" s="91" t="s">
        <v>900</v>
      </c>
      <c r="L134" s="91" t="s">
        <v>629</v>
      </c>
      <c r="M134" s="91"/>
    </row>
    <row r="135" ht="37.65" customHeight="true" spans="1:13">
      <c r="A135" s="91"/>
      <c r="B135" s="91"/>
      <c r="C135" s="92"/>
      <c r="D135" s="91"/>
      <c r="E135" s="90"/>
      <c r="F135" s="91"/>
      <c r="G135" s="91" t="s">
        <v>883</v>
      </c>
      <c r="H135" s="91" t="s">
        <v>901</v>
      </c>
      <c r="I135" s="91" t="s">
        <v>902</v>
      </c>
      <c r="J135" s="91" t="s">
        <v>582</v>
      </c>
      <c r="K135" s="91" t="s">
        <v>633</v>
      </c>
      <c r="L135" s="91" t="s">
        <v>629</v>
      </c>
      <c r="M135" s="91"/>
    </row>
    <row r="136" ht="49.65" customHeight="true" spans="1:13">
      <c r="A136" s="91"/>
      <c r="B136" s="91"/>
      <c r="C136" s="92"/>
      <c r="D136" s="91"/>
      <c r="E136" s="90"/>
      <c r="F136" s="91" t="s">
        <v>554</v>
      </c>
      <c r="G136" s="91" t="s">
        <v>903</v>
      </c>
      <c r="H136" s="91" t="s">
        <v>556</v>
      </c>
      <c r="I136" s="91" t="s">
        <v>904</v>
      </c>
      <c r="J136" s="91" t="s">
        <v>582</v>
      </c>
      <c r="K136" s="91" t="s">
        <v>658</v>
      </c>
      <c r="L136" s="91" t="s">
        <v>659</v>
      </c>
      <c r="M136" s="91"/>
    </row>
    <row r="137" ht="37.65" customHeight="true" spans="1:13">
      <c r="A137" s="91"/>
      <c r="B137" s="91"/>
      <c r="C137" s="92"/>
      <c r="D137" s="91"/>
      <c r="E137" s="90"/>
      <c r="F137" s="91" t="s">
        <v>558</v>
      </c>
      <c r="G137" s="91" t="s">
        <v>905</v>
      </c>
      <c r="H137" s="91" t="s">
        <v>560</v>
      </c>
      <c r="I137" s="91" t="s">
        <v>906</v>
      </c>
      <c r="J137" s="91" t="s">
        <v>582</v>
      </c>
      <c r="K137" s="91" t="s">
        <v>668</v>
      </c>
      <c r="L137" s="91" t="s">
        <v>659</v>
      </c>
      <c r="M137" s="91"/>
    </row>
    <row r="138" ht="37.65" customHeight="true" spans="1:13">
      <c r="A138" s="91"/>
      <c r="B138" s="91"/>
      <c r="C138" s="92"/>
      <c r="D138" s="91"/>
      <c r="E138" s="90" t="s">
        <v>566</v>
      </c>
      <c r="F138" s="91" t="s">
        <v>907</v>
      </c>
      <c r="G138" s="91" t="s">
        <v>908</v>
      </c>
      <c r="H138" s="91" t="s">
        <v>909</v>
      </c>
      <c r="I138" s="91" t="s">
        <v>910</v>
      </c>
      <c r="J138" s="91" t="s">
        <v>657</v>
      </c>
      <c r="K138" s="91" t="s">
        <v>658</v>
      </c>
      <c r="L138" s="91" t="s">
        <v>659</v>
      </c>
      <c r="M138" s="91"/>
    </row>
    <row r="139" ht="37.65" customHeight="true" spans="1:13">
      <c r="A139" s="91"/>
      <c r="B139" s="91"/>
      <c r="C139" s="92"/>
      <c r="D139" s="91"/>
      <c r="E139" s="90"/>
      <c r="F139" s="91"/>
      <c r="G139" s="91" t="s">
        <v>911</v>
      </c>
      <c r="H139" s="91" t="s">
        <v>912</v>
      </c>
      <c r="I139" s="91" t="s">
        <v>913</v>
      </c>
      <c r="J139" s="91" t="s">
        <v>657</v>
      </c>
      <c r="K139" s="91" t="s">
        <v>914</v>
      </c>
      <c r="L139" s="91" t="s">
        <v>659</v>
      </c>
      <c r="M139" s="91"/>
    </row>
    <row r="140" ht="37.65" customHeight="true" spans="1:13">
      <c r="A140" s="91"/>
      <c r="B140" s="91"/>
      <c r="C140" s="92"/>
      <c r="D140" s="91"/>
      <c r="E140" s="90"/>
      <c r="F140" s="91"/>
      <c r="G140" s="91" t="s">
        <v>915</v>
      </c>
      <c r="H140" s="91" t="s">
        <v>916</v>
      </c>
      <c r="I140" s="91" t="s">
        <v>917</v>
      </c>
      <c r="J140" s="91" t="s">
        <v>657</v>
      </c>
      <c r="K140" s="91" t="s">
        <v>658</v>
      </c>
      <c r="L140" s="91" t="s">
        <v>659</v>
      </c>
      <c r="M140" s="91"/>
    </row>
    <row r="141" ht="37.65" customHeight="true" spans="1:13">
      <c r="A141" s="91"/>
      <c r="B141" s="91"/>
      <c r="C141" s="92"/>
      <c r="D141" s="91"/>
      <c r="E141" s="90"/>
      <c r="F141" s="91" t="s">
        <v>567</v>
      </c>
      <c r="G141" s="91" t="s">
        <v>918</v>
      </c>
      <c r="H141" s="91" t="s">
        <v>919</v>
      </c>
      <c r="I141" s="91" t="s">
        <v>919</v>
      </c>
      <c r="J141" s="91" t="s">
        <v>657</v>
      </c>
      <c r="K141" s="91" t="s">
        <v>919</v>
      </c>
      <c r="L141" s="91" t="s">
        <v>659</v>
      </c>
      <c r="M141" s="91"/>
    </row>
    <row r="142" ht="41.4" customHeight="true" spans="1:13">
      <c r="A142" s="91"/>
      <c r="B142" s="91"/>
      <c r="C142" s="92"/>
      <c r="D142" s="91"/>
      <c r="E142" s="90"/>
      <c r="F142" s="91"/>
      <c r="G142" s="91" t="s">
        <v>920</v>
      </c>
      <c r="H142" s="91" t="s">
        <v>921</v>
      </c>
      <c r="I142" s="91" t="s">
        <v>922</v>
      </c>
      <c r="J142" s="91" t="s">
        <v>657</v>
      </c>
      <c r="K142" s="91" t="s">
        <v>921</v>
      </c>
      <c r="L142" s="91" t="s">
        <v>659</v>
      </c>
      <c r="M142" s="91"/>
    </row>
    <row r="143" ht="37.65" customHeight="true" spans="1:13">
      <c r="A143" s="91"/>
      <c r="B143" s="91"/>
      <c r="C143" s="92"/>
      <c r="D143" s="91"/>
      <c r="E143" s="90" t="s">
        <v>562</v>
      </c>
      <c r="F143" s="91" t="s">
        <v>563</v>
      </c>
      <c r="G143" s="91" t="s">
        <v>923</v>
      </c>
      <c r="H143" s="91" t="s">
        <v>607</v>
      </c>
      <c r="I143" s="91" t="s">
        <v>923</v>
      </c>
      <c r="J143" s="91" t="s">
        <v>260</v>
      </c>
      <c r="K143" s="91" t="s">
        <v>658</v>
      </c>
      <c r="L143" s="91" t="s">
        <v>659</v>
      </c>
      <c r="M143" s="91"/>
    </row>
    <row r="144" ht="24.9" customHeight="true" spans="1:13">
      <c r="A144" s="18" t="s">
        <v>924</v>
      </c>
      <c r="B144" s="18" t="s">
        <v>925</v>
      </c>
      <c r="C144" s="89">
        <v>126</v>
      </c>
      <c r="D144" s="90"/>
      <c r="E144" s="90"/>
      <c r="F144" s="90"/>
      <c r="G144" s="90"/>
      <c r="H144" s="90"/>
      <c r="I144" s="90"/>
      <c r="J144" s="90"/>
      <c r="K144" s="90"/>
      <c r="L144" s="90"/>
      <c r="M144" s="90"/>
    </row>
    <row r="145" ht="37.65" customHeight="true" spans="1:13">
      <c r="A145" s="91" t="s">
        <v>160</v>
      </c>
      <c r="B145" s="91" t="s">
        <v>926</v>
      </c>
      <c r="C145" s="92">
        <v>126</v>
      </c>
      <c r="D145" s="91" t="s">
        <v>927</v>
      </c>
      <c r="E145" s="90" t="s">
        <v>542</v>
      </c>
      <c r="F145" s="91" t="s">
        <v>558</v>
      </c>
      <c r="G145" s="91" t="s">
        <v>928</v>
      </c>
      <c r="H145" s="91" t="s">
        <v>929</v>
      </c>
      <c r="I145" s="91" t="s">
        <v>930</v>
      </c>
      <c r="J145" s="91" t="s">
        <v>260</v>
      </c>
      <c r="K145" s="91"/>
      <c r="L145" s="91"/>
      <c r="M145" s="91"/>
    </row>
    <row r="146" ht="37.65" customHeight="true" spans="1:13">
      <c r="A146" s="91"/>
      <c r="B146" s="91"/>
      <c r="C146" s="92"/>
      <c r="D146" s="91"/>
      <c r="E146" s="90"/>
      <c r="F146" s="91"/>
      <c r="G146" s="91" t="s">
        <v>931</v>
      </c>
      <c r="H146" s="91" t="s">
        <v>785</v>
      </c>
      <c r="I146" s="91" t="s">
        <v>932</v>
      </c>
      <c r="J146" s="91" t="s">
        <v>260</v>
      </c>
      <c r="K146" s="91"/>
      <c r="L146" s="91"/>
      <c r="M146" s="91"/>
    </row>
    <row r="147" ht="37.65" customHeight="true" spans="1:13">
      <c r="A147" s="91"/>
      <c r="B147" s="91"/>
      <c r="C147" s="92"/>
      <c r="D147" s="91"/>
      <c r="E147" s="90"/>
      <c r="F147" s="91" t="s">
        <v>554</v>
      </c>
      <c r="G147" s="91" t="s">
        <v>933</v>
      </c>
      <c r="H147" s="91" t="s">
        <v>556</v>
      </c>
      <c r="I147" s="91" t="s">
        <v>934</v>
      </c>
      <c r="J147" s="91" t="s">
        <v>260</v>
      </c>
      <c r="K147" s="91"/>
      <c r="L147" s="91"/>
      <c r="M147" s="91"/>
    </row>
    <row r="148" ht="37.65" customHeight="true" spans="1:13">
      <c r="A148" s="91"/>
      <c r="B148" s="91"/>
      <c r="C148" s="92"/>
      <c r="D148" s="91"/>
      <c r="E148" s="90"/>
      <c r="F148" s="91"/>
      <c r="G148" s="91" t="s">
        <v>935</v>
      </c>
      <c r="H148" s="91" t="s">
        <v>936</v>
      </c>
      <c r="I148" s="91" t="s">
        <v>937</v>
      </c>
      <c r="J148" s="91" t="s">
        <v>260</v>
      </c>
      <c r="K148" s="91"/>
      <c r="L148" s="91"/>
      <c r="M148" s="91"/>
    </row>
    <row r="149" ht="37.65" customHeight="true" spans="1:13">
      <c r="A149" s="91"/>
      <c r="B149" s="91"/>
      <c r="C149" s="92"/>
      <c r="D149" s="91"/>
      <c r="E149" s="90"/>
      <c r="F149" s="91" t="s">
        <v>543</v>
      </c>
      <c r="G149" s="91" t="s">
        <v>938</v>
      </c>
      <c r="H149" s="91" t="s">
        <v>939</v>
      </c>
      <c r="I149" s="91" t="s">
        <v>940</v>
      </c>
      <c r="J149" s="91" t="s">
        <v>260</v>
      </c>
      <c r="K149" s="91"/>
      <c r="L149" s="91"/>
      <c r="M149" s="91"/>
    </row>
    <row r="150" ht="37.65" customHeight="true" spans="1:13">
      <c r="A150" s="91"/>
      <c r="B150" s="91"/>
      <c r="C150" s="92"/>
      <c r="D150" s="91"/>
      <c r="E150" s="90"/>
      <c r="F150" s="91"/>
      <c r="G150" s="91" t="s">
        <v>941</v>
      </c>
      <c r="H150" s="91" t="s">
        <v>942</v>
      </c>
      <c r="I150" s="91" t="s">
        <v>943</v>
      </c>
      <c r="J150" s="91" t="s">
        <v>260</v>
      </c>
      <c r="K150" s="91"/>
      <c r="L150" s="91"/>
      <c r="M150" s="91"/>
    </row>
    <row r="151" ht="41.4" customHeight="true" spans="1:13">
      <c r="A151" s="91"/>
      <c r="B151" s="91"/>
      <c r="C151" s="92"/>
      <c r="D151" s="91"/>
      <c r="E151" s="90" t="s">
        <v>566</v>
      </c>
      <c r="F151" s="91" t="s">
        <v>567</v>
      </c>
      <c r="G151" s="91" t="s">
        <v>944</v>
      </c>
      <c r="H151" s="91" t="s">
        <v>945</v>
      </c>
      <c r="I151" s="91" t="s">
        <v>946</v>
      </c>
      <c r="J151" s="91" t="s">
        <v>260</v>
      </c>
      <c r="K151" s="91"/>
      <c r="L151" s="91"/>
      <c r="M151" s="91"/>
    </row>
    <row r="152" ht="37.65" customHeight="true" spans="1:13">
      <c r="A152" s="91"/>
      <c r="B152" s="91"/>
      <c r="C152" s="92"/>
      <c r="D152" s="91"/>
      <c r="E152" s="90"/>
      <c r="F152" s="91" t="s">
        <v>711</v>
      </c>
      <c r="G152" s="91" t="s">
        <v>947</v>
      </c>
      <c r="H152" s="91" t="s">
        <v>948</v>
      </c>
      <c r="I152" s="91" t="s">
        <v>556</v>
      </c>
      <c r="J152" s="91" t="s">
        <v>260</v>
      </c>
      <c r="K152" s="91"/>
      <c r="L152" s="91"/>
      <c r="M152" s="91"/>
    </row>
    <row r="153" ht="37.65" customHeight="true" spans="1:13">
      <c r="A153" s="91"/>
      <c r="B153" s="91"/>
      <c r="C153" s="92"/>
      <c r="D153" s="91"/>
      <c r="E153" s="90" t="s">
        <v>537</v>
      </c>
      <c r="F153" s="91" t="s">
        <v>537</v>
      </c>
      <c r="G153" s="91" t="s">
        <v>949</v>
      </c>
      <c r="H153" s="91" t="s">
        <v>950</v>
      </c>
      <c r="I153" s="91" t="s">
        <v>949</v>
      </c>
      <c r="J153" s="91" t="s">
        <v>260</v>
      </c>
      <c r="K153" s="91"/>
      <c r="L153" s="91"/>
      <c r="M153" s="91"/>
    </row>
    <row r="154" ht="37.65" customHeight="true" spans="1:13">
      <c r="A154" s="91"/>
      <c r="B154" s="91"/>
      <c r="C154" s="92"/>
      <c r="D154" s="91"/>
      <c r="E154" s="90" t="s">
        <v>562</v>
      </c>
      <c r="F154" s="91" t="s">
        <v>563</v>
      </c>
      <c r="G154" s="91" t="s">
        <v>951</v>
      </c>
      <c r="H154" s="91" t="s">
        <v>774</v>
      </c>
      <c r="I154" s="91" t="s">
        <v>952</v>
      </c>
      <c r="J154" s="91" t="s">
        <v>260</v>
      </c>
      <c r="K154" s="91"/>
      <c r="L154" s="91"/>
      <c r="M154" s="91"/>
    </row>
    <row r="155" ht="24.9" customHeight="true" spans="1:13">
      <c r="A155" s="18" t="s">
        <v>953</v>
      </c>
      <c r="B155" s="18" t="s">
        <v>954</v>
      </c>
      <c r="C155" s="89">
        <v>95</v>
      </c>
      <c r="D155" s="90"/>
      <c r="E155" s="90"/>
      <c r="F155" s="90"/>
      <c r="G155" s="90"/>
      <c r="H155" s="90"/>
      <c r="I155" s="90"/>
      <c r="J155" s="90"/>
      <c r="K155" s="90"/>
      <c r="L155" s="90"/>
      <c r="M155" s="90"/>
    </row>
    <row r="156" ht="37.65" customHeight="true" spans="1:13">
      <c r="A156" s="91" t="s">
        <v>162</v>
      </c>
      <c r="B156" s="91" t="s">
        <v>955</v>
      </c>
      <c r="C156" s="92">
        <v>95</v>
      </c>
      <c r="D156" s="91" t="s">
        <v>956</v>
      </c>
      <c r="E156" s="90" t="s">
        <v>566</v>
      </c>
      <c r="F156" s="91" t="s">
        <v>907</v>
      </c>
      <c r="G156" s="91" t="s">
        <v>957</v>
      </c>
      <c r="H156" s="91" t="s">
        <v>958</v>
      </c>
      <c r="I156" s="91" t="s">
        <v>959</v>
      </c>
      <c r="J156" s="91" t="s">
        <v>960</v>
      </c>
      <c r="K156" s="91"/>
      <c r="L156" s="91"/>
      <c r="M156" s="91"/>
    </row>
    <row r="157" ht="37.65" customHeight="true" spans="1:13">
      <c r="A157" s="91"/>
      <c r="B157" s="91"/>
      <c r="C157" s="92"/>
      <c r="D157" s="91"/>
      <c r="E157" s="90"/>
      <c r="F157" s="91" t="s">
        <v>567</v>
      </c>
      <c r="G157" s="91" t="s">
        <v>961</v>
      </c>
      <c r="H157" s="91" t="s">
        <v>556</v>
      </c>
      <c r="I157" s="91" t="s">
        <v>962</v>
      </c>
      <c r="J157" s="91" t="s">
        <v>960</v>
      </c>
      <c r="K157" s="91"/>
      <c r="L157" s="91"/>
      <c r="M157" s="91"/>
    </row>
    <row r="158" ht="37.65" customHeight="true" spans="1:13">
      <c r="A158" s="91"/>
      <c r="B158" s="91"/>
      <c r="C158" s="92"/>
      <c r="D158" s="91"/>
      <c r="E158" s="90"/>
      <c r="F158" s="91" t="s">
        <v>711</v>
      </c>
      <c r="G158" s="91" t="s">
        <v>963</v>
      </c>
      <c r="H158" s="91" t="s">
        <v>556</v>
      </c>
      <c r="I158" s="91" t="s">
        <v>964</v>
      </c>
      <c r="J158" s="91" t="s">
        <v>960</v>
      </c>
      <c r="K158" s="91"/>
      <c r="L158" s="91"/>
      <c r="M158" s="91"/>
    </row>
    <row r="159" ht="37.65" customHeight="true" spans="1:13">
      <c r="A159" s="91"/>
      <c r="B159" s="91"/>
      <c r="C159" s="92"/>
      <c r="D159" s="91"/>
      <c r="E159" s="90" t="s">
        <v>562</v>
      </c>
      <c r="F159" s="91" t="s">
        <v>563</v>
      </c>
      <c r="G159" s="91" t="s">
        <v>965</v>
      </c>
      <c r="H159" s="91" t="s">
        <v>966</v>
      </c>
      <c r="I159" s="91" t="s">
        <v>967</v>
      </c>
      <c r="J159" s="91" t="s">
        <v>968</v>
      </c>
      <c r="K159" s="91"/>
      <c r="L159" s="91"/>
      <c r="M159" s="91"/>
    </row>
    <row r="160" ht="37.65" customHeight="true" spans="1:13">
      <c r="A160" s="91"/>
      <c r="B160" s="91"/>
      <c r="C160" s="92"/>
      <c r="D160" s="91"/>
      <c r="E160" s="90" t="s">
        <v>537</v>
      </c>
      <c r="F160" s="91" t="s">
        <v>537</v>
      </c>
      <c r="G160" s="91" t="s">
        <v>969</v>
      </c>
      <c r="H160" s="91" t="s">
        <v>970</v>
      </c>
      <c r="I160" s="91" t="s">
        <v>971</v>
      </c>
      <c r="J160" s="91" t="s">
        <v>960</v>
      </c>
      <c r="K160" s="91"/>
      <c r="L160" s="91"/>
      <c r="M160" s="91"/>
    </row>
    <row r="161" ht="37.65" customHeight="true" spans="1:13">
      <c r="A161" s="91"/>
      <c r="B161" s="91"/>
      <c r="C161" s="92"/>
      <c r="D161" s="91"/>
      <c r="E161" s="90"/>
      <c r="F161" s="91"/>
      <c r="G161" s="91" t="s">
        <v>971</v>
      </c>
      <c r="H161" s="91" t="s">
        <v>971</v>
      </c>
      <c r="I161" s="91" t="s">
        <v>971</v>
      </c>
      <c r="J161" s="91" t="s">
        <v>971</v>
      </c>
      <c r="K161" s="91"/>
      <c r="L161" s="91"/>
      <c r="M161" s="91"/>
    </row>
    <row r="162" ht="37.65" customHeight="true" spans="1:13">
      <c r="A162" s="91"/>
      <c r="B162" s="91"/>
      <c r="C162" s="92"/>
      <c r="D162" s="91"/>
      <c r="E162" s="90" t="s">
        <v>542</v>
      </c>
      <c r="F162" s="91" t="s">
        <v>543</v>
      </c>
      <c r="G162" s="91" t="s">
        <v>972</v>
      </c>
      <c r="H162" s="91" t="s">
        <v>973</v>
      </c>
      <c r="I162" s="91" t="s">
        <v>974</v>
      </c>
      <c r="J162" s="91" t="s">
        <v>960</v>
      </c>
      <c r="K162" s="91"/>
      <c r="L162" s="91"/>
      <c r="M162" s="91"/>
    </row>
    <row r="163" ht="37.65" customHeight="true" spans="1:13">
      <c r="A163" s="91"/>
      <c r="B163" s="91"/>
      <c r="C163" s="92"/>
      <c r="D163" s="91"/>
      <c r="E163" s="90"/>
      <c r="F163" s="91" t="s">
        <v>554</v>
      </c>
      <c r="G163" s="91" t="s">
        <v>975</v>
      </c>
      <c r="H163" s="91" t="s">
        <v>966</v>
      </c>
      <c r="I163" s="91" t="s">
        <v>976</v>
      </c>
      <c r="J163" s="91" t="s">
        <v>960</v>
      </c>
      <c r="K163" s="91"/>
      <c r="L163" s="91"/>
      <c r="M163" s="91"/>
    </row>
    <row r="164" ht="37.65" customHeight="true" spans="1:13">
      <c r="A164" s="91"/>
      <c r="B164" s="91"/>
      <c r="C164" s="92"/>
      <c r="D164" s="91"/>
      <c r="E164" s="90"/>
      <c r="F164" s="91" t="s">
        <v>558</v>
      </c>
      <c r="G164" s="91" t="s">
        <v>704</v>
      </c>
      <c r="H164" s="91" t="s">
        <v>785</v>
      </c>
      <c r="I164" s="91" t="s">
        <v>977</v>
      </c>
      <c r="J164" s="91" t="s">
        <v>960</v>
      </c>
      <c r="K164" s="91"/>
      <c r="L164" s="91"/>
      <c r="M164" s="91"/>
    </row>
    <row r="165" ht="24.9" customHeight="true" spans="1:13">
      <c r="A165" s="18" t="s">
        <v>978</v>
      </c>
      <c r="B165" s="18" t="s">
        <v>979</v>
      </c>
      <c r="C165" s="89">
        <v>146.56</v>
      </c>
      <c r="D165" s="90"/>
      <c r="E165" s="90"/>
      <c r="F165" s="90"/>
      <c r="G165" s="90"/>
      <c r="H165" s="90"/>
      <c r="I165" s="90"/>
      <c r="J165" s="90"/>
      <c r="K165" s="90"/>
      <c r="L165" s="90"/>
      <c r="M165" s="90"/>
    </row>
    <row r="166" ht="37.65" customHeight="true" spans="1:13">
      <c r="A166" s="91" t="s">
        <v>164</v>
      </c>
      <c r="B166" s="91" t="s">
        <v>980</v>
      </c>
      <c r="C166" s="92">
        <v>128.74</v>
      </c>
      <c r="D166" s="91" t="s">
        <v>981</v>
      </c>
      <c r="E166" s="90" t="s">
        <v>542</v>
      </c>
      <c r="F166" s="91" t="s">
        <v>543</v>
      </c>
      <c r="G166" s="91" t="s">
        <v>982</v>
      </c>
      <c r="H166" s="91" t="s">
        <v>983</v>
      </c>
      <c r="I166" s="91" t="s">
        <v>984</v>
      </c>
      <c r="J166" s="91" t="s">
        <v>260</v>
      </c>
      <c r="K166" s="91" t="s">
        <v>824</v>
      </c>
      <c r="L166" s="91" t="s">
        <v>688</v>
      </c>
      <c r="M166" s="91"/>
    </row>
    <row r="167" ht="37.65" customHeight="true" spans="1:13">
      <c r="A167" s="91"/>
      <c r="B167" s="91"/>
      <c r="C167" s="92"/>
      <c r="D167" s="91"/>
      <c r="E167" s="90"/>
      <c r="F167" s="91"/>
      <c r="G167" s="91" t="s">
        <v>985</v>
      </c>
      <c r="H167" s="91" t="s">
        <v>986</v>
      </c>
      <c r="I167" s="91" t="s">
        <v>985</v>
      </c>
      <c r="J167" s="91" t="s">
        <v>260</v>
      </c>
      <c r="K167" s="91" t="s">
        <v>987</v>
      </c>
      <c r="L167" s="91" t="s">
        <v>688</v>
      </c>
      <c r="M167" s="91"/>
    </row>
    <row r="168" ht="37.65" customHeight="true" spans="1:13">
      <c r="A168" s="91"/>
      <c r="B168" s="91"/>
      <c r="C168" s="92"/>
      <c r="D168" s="91"/>
      <c r="E168" s="90"/>
      <c r="F168" s="91"/>
      <c r="G168" s="91" t="s">
        <v>988</v>
      </c>
      <c r="H168" s="91" t="s">
        <v>989</v>
      </c>
      <c r="I168" s="91" t="s">
        <v>990</v>
      </c>
      <c r="J168" s="91" t="s">
        <v>260</v>
      </c>
      <c r="K168" s="91" t="s">
        <v>991</v>
      </c>
      <c r="L168" s="91" t="s">
        <v>688</v>
      </c>
      <c r="M168" s="91"/>
    </row>
    <row r="169" ht="37.65" customHeight="true" spans="1:13">
      <c r="A169" s="91"/>
      <c r="B169" s="91"/>
      <c r="C169" s="92"/>
      <c r="D169" s="91"/>
      <c r="E169" s="90"/>
      <c r="F169" s="91" t="s">
        <v>554</v>
      </c>
      <c r="G169" s="91" t="s">
        <v>992</v>
      </c>
      <c r="H169" s="91" t="s">
        <v>993</v>
      </c>
      <c r="I169" s="91" t="s">
        <v>556</v>
      </c>
      <c r="J169" s="91" t="s">
        <v>260</v>
      </c>
      <c r="K169" s="91" t="s">
        <v>994</v>
      </c>
      <c r="L169" s="91" t="s">
        <v>688</v>
      </c>
      <c r="M169" s="91"/>
    </row>
    <row r="170" ht="37.65" customHeight="true" spans="1:13">
      <c r="A170" s="91"/>
      <c r="B170" s="91"/>
      <c r="C170" s="92"/>
      <c r="D170" s="91"/>
      <c r="E170" s="90"/>
      <c r="F170" s="91" t="s">
        <v>558</v>
      </c>
      <c r="G170" s="91" t="s">
        <v>995</v>
      </c>
      <c r="H170" s="91" t="s">
        <v>996</v>
      </c>
      <c r="I170" s="91" t="s">
        <v>997</v>
      </c>
      <c r="J170" s="91" t="s">
        <v>260</v>
      </c>
      <c r="K170" s="91" t="s">
        <v>998</v>
      </c>
      <c r="L170" s="91" t="s">
        <v>659</v>
      </c>
      <c r="M170" s="91"/>
    </row>
    <row r="171" ht="37.65" customHeight="true" spans="1:13">
      <c r="A171" s="91"/>
      <c r="B171" s="91"/>
      <c r="C171" s="92"/>
      <c r="D171" s="91"/>
      <c r="E171" s="90" t="s">
        <v>562</v>
      </c>
      <c r="F171" s="91" t="s">
        <v>563</v>
      </c>
      <c r="G171" s="91" t="s">
        <v>999</v>
      </c>
      <c r="H171" s="91" t="s">
        <v>1000</v>
      </c>
      <c r="I171" s="91" t="s">
        <v>1001</v>
      </c>
      <c r="J171" s="91" t="s">
        <v>547</v>
      </c>
      <c r="K171" s="91" t="s">
        <v>971</v>
      </c>
      <c r="L171" s="91" t="s">
        <v>629</v>
      </c>
      <c r="M171" s="91"/>
    </row>
    <row r="172" ht="37.65" customHeight="true" spans="1:13">
      <c r="A172" s="91"/>
      <c r="B172" s="91"/>
      <c r="C172" s="92"/>
      <c r="D172" s="91"/>
      <c r="E172" s="90" t="s">
        <v>537</v>
      </c>
      <c r="F172" s="91" t="s">
        <v>537</v>
      </c>
      <c r="G172" s="91" t="s">
        <v>1002</v>
      </c>
      <c r="H172" s="91" t="s">
        <v>1003</v>
      </c>
      <c r="I172" s="91" t="s">
        <v>1004</v>
      </c>
      <c r="J172" s="91" t="s">
        <v>260</v>
      </c>
      <c r="K172" s="91" t="s">
        <v>675</v>
      </c>
      <c r="L172" s="91" t="s">
        <v>688</v>
      </c>
      <c r="M172" s="91"/>
    </row>
    <row r="173" ht="37.65" customHeight="true" spans="1:13">
      <c r="A173" s="91"/>
      <c r="B173" s="91"/>
      <c r="C173" s="92"/>
      <c r="D173" s="91"/>
      <c r="E173" s="90"/>
      <c r="F173" s="91"/>
      <c r="G173" s="91" t="s">
        <v>1005</v>
      </c>
      <c r="H173" s="91" t="s">
        <v>1006</v>
      </c>
      <c r="I173" s="91" t="s">
        <v>1007</v>
      </c>
      <c r="J173" s="91" t="s">
        <v>260</v>
      </c>
      <c r="K173" s="91" t="s">
        <v>675</v>
      </c>
      <c r="L173" s="91" t="s">
        <v>688</v>
      </c>
      <c r="M173" s="91"/>
    </row>
    <row r="174" ht="37.65" customHeight="true" spans="1:13">
      <c r="A174" s="91"/>
      <c r="B174" s="91"/>
      <c r="C174" s="92"/>
      <c r="D174" s="91"/>
      <c r="E174" s="90"/>
      <c r="F174" s="91"/>
      <c r="G174" s="91" t="s">
        <v>990</v>
      </c>
      <c r="H174" s="91" t="s">
        <v>1008</v>
      </c>
      <c r="I174" s="91" t="s">
        <v>1009</v>
      </c>
      <c r="J174" s="91" t="s">
        <v>260</v>
      </c>
      <c r="K174" s="91" t="s">
        <v>675</v>
      </c>
      <c r="L174" s="91" t="s">
        <v>688</v>
      </c>
      <c r="M174" s="91"/>
    </row>
    <row r="175" ht="37.65" customHeight="true" spans="1:13">
      <c r="A175" s="91"/>
      <c r="B175" s="91"/>
      <c r="C175" s="92"/>
      <c r="D175" s="91"/>
      <c r="E175" s="90" t="s">
        <v>566</v>
      </c>
      <c r="F175" s="91" t="s">
        <v>711</v>
      </c>
      <c r="G175" s="91" t="s">
        <v>1010</v>
      </c>
      <c r="H175" s="91" t="s">
        <v>1011</v>
      </c>
      <c r="I175" s="91" t="s">
        <v>1012</v>
      </c>
      <c r="J175" s="91" t="s">
        <v>260</v>
      </c>
      <c r="K175" s="91" t="s">
        <v>971</v>
      </c>
      <c r="L175" s="91" t="s">
        <v>659</v>
      </c>
      <c r="M175" s="91"/>
    </row>
    <row r="176" ht="37.65" customHeight="true" spans="1:13">
      <c r="A176" s="91"/>
      <c r="B176" s="91"/>
      <c r="C176" s="92"/>
      <c r="D176" s="91"/>
      <c r="E176" s="90"/>
      <c r="F176" s="91" t="s">
        <v>567</v>
      </c>
      <c r="G176" s="91" t="s">
        <v>1013</v>
      </c>
      <c r="H176" s="91" t="s">
        <v>1014</v>
      </c>
      <c r="I176" s="91" t="s">
        <v>1015</v>
      </c>
      <c r="J176" s="91" t="s">
        <v>260</v>
      </c>
      <c r="K176" s="91" t="s">
        <v>971</v>
      </c>
      <c r="L176" s="91" t="s">
        <v>659</v>
      </c>
      <c r="M176" s="91"/>
    </row>
    <row r="177" ht="37.65" customHeight="true" spans="1:13">
      <c r="A177" s="91" t="s">
        <v>164</v>
      </c>
      <c r="B177" s="91" t="s">
        <v>1016</v>
      </c>
      <c r="C177" s="92">
        <v>17.82</v>
      </c>
      <c r="D177" s="91" t="s">
        <v>1017</v>
      </c>
      <c r="E177" s="90" t="s">
        <v>562</v>
      </c>
      <c r="F177" s="91" t="s">
        <v>563</v>
      </c>
      <c r="G177" s="91" t="s">
        <v>1018</v>
      </c>
      <c r="H177" s="91" t="s">
        <v>1019</v>
      </c>
      <c r="I177" s="91" t="s">
        <v>1020</v>
      </c>
      <c r="J177" s="91" t="s">
        <v>1021</v>
      </c>
      <c r="K177" s="91"/>
      <c r="L177" s="91"/>
      <c r="M177" s="91"/>
    </row>
    <row r="178" ht="37.65" customHeight="true" spans="1:13">
      <c r="A178" s="91"/>
      <c r="B178" s="91"/>
      <c r="C178" s="92"/>
      <c r="D178" s="91"/>
      <c r="E178" s="90" t="s">
        <v>542</v>
      </c>
      <c r="F178" s="91" t="s">
        <v>558</v>
      </c>
      <c r="G178" s="91" t="s">
        <v>1022</v>
      </c>
      <c r="H178" s="91" t="s">
        <v>556</v>
      </c>
      <c r="I178" s="91" t="s">
        <v>1023</v>
      </c>
      <c r="J178" s="91" t="s">
        <v>260</v>
      </c>
      <c r="K178" s="91"/>
      <c r="L178" s="91"/>
      <c r="M178" s="91"/>
    </row>
    <row r="179" ht="37.65" customHeight="true" spans="1:13">
      <c r="A179" s="91"/>
      <c r="B179" s="91"/>
      <c r="C179" s="92"/>
      <c r="D179" s="91"/>
      <c r="E179" s="90"/>
      <c r="F179" s="91" t="s">
        <v>554</v>
      </c>
      <c r="G179" s="91" t="s">
        <v>1024</v>
      </c>
      <c r="H179" s="91" t="s">
        <v>556</v>
      </c>
      <c r="I179" s="91" t="s">
        <v>1025</v>
      </c>
      <c r="J179" s="91" t="s">
        <v>260</v>
      </c>
      <c r="K179" s="91"/>
      <c r="L179" s="91"/>
      <c r="M179" s="91"/>
    </row>
    <row r="180" ht="37.65" customHeight="true" spans="1:13">
      <c r="A180" s="91"/>
      <c r="B180" s="91"/>
      <c r="C180" s="92"/>
      <c r="D180" s="91"/>
      <c r="E180" s="90"/>
      <c r="F180" s="91" t="s">
        <v>543</v>
      </c>
      <c r="G180" s="91" t="s">
        <v>1026</v>
      </c>
      <c r="H180" s="91" t="s">
        <v>556</v>
      </c>
      <c r="I180" s="91" t="s">
        <v>1027</v>
      </c>
      <c r="J180" s="91" t="s">
        <v>260</v>
      </c>
      <c r="K180" s="91"/>
      <c r="L180" s="91"/>
      <c r="M180" s="91"/>
    </row>
    <row r="181" ht="37.65" customHeight="true" spans="1:13">
      <c r="A181" s="91"/>
      <c r="B181" s="91"/>
      <c r="C181" s="92"/>
      <c r="D181" s="91"/>
      <c r="E181" s="90" t="s">
        <v>537</v>
      </c>
      <c r="F181" s="91" t="s">
        <v>537</v>
      </c>
      <c r="G181" s="91" t="s">
        <v>1028</v>
      </c>
      <c r="H181" s="91" t="s">
        <v>556</v>
      </c>
      <c r="I181" s="91" t="s">
        <v>1029</v>
      </c>
      <c r="J181" s="91" t="s">
        <v>260</v>
      </c>
      <c r="K181" s="91"/>
      <c r="L181" s="91"/>
      <c r="M181" s="91"/>
    </row>
    <row r="182" ht="24.9" customHeight="true" spans="1:13">
      <c r="A182" s="18" t="s">
        <v>1030</v>
      </c>
      <c r="B182" s="18" t="s">
        <v>1031</v>
      </c>
      <c r="C182" s="89">
        <v>285</v>
      </c>
      <c r="D182" s="90"/>
      <c r="E182" s="90"/>
      <c r="F182" s="90"/>
      <c r="G182" s="90"/>
      <c r="H182" s="90"/>
      <c r="I182" s="90"/>
      <c r="J182" s="90"/>
      <c r="K182" s="90"/>
      <c r="L182" s="90"/>
      <c r="M182" s="90"/>
    </row>
    <row r="183" ht="37.65" customHeight="true" spans="1:13">
      <c r="A183" s="91" t="s">
        <v>166</v>
      </c>
      <c r="B183" s="91" t="s">
        <v>1032</v>
      </c>
      <c r="C183" s="92">
        <v>264.4</v>
      </c>
      <c r="D183" s="91" t="s">
        <v>1033</v>
      </c>
      <c r="E183" s="90" t="s">
        <v>562</v>
      </c>
      <c r="F183" s="91" t="s">
        <v>563</v>
      </c>
      <c r="G183" s="91" t="s">
        <v>1034</v>
      </c>
      <c r="H183" s="91" t="s">
        <v>774</v>
      </c>
      <c r="I183" s="91" t="s">
        <v>1035</v>
      </c>
      <c r="J183" s="91" t="s">
        <v>1034</v>
      </c>
      <c r="K183" s="91" t="s">
        <v>1036</v>
      </c>
      <c r="L183" s="91" t="s">
        <v>629</v>
      </c>
      <c r="M183" s="91"/>
    </row>
    <row r="184" ht="37.65" customHeight="true" spans="1:13">
      <c r="A184" s="91"/>
      <c r="B184" s="91"/>
      <c r="C184" s="92"/>
      <c r="D184" s="91"/>
      <c r="E184" s="90"/>
      <c r="F184" s="91"/>
      <c r="G184" s="91" t="s">
        <v>1037</v>
      </c>
      <c r="H184" s="91" t="s">
        <v>774</v>
      </c>
      <c r="I184" s="91" t="s">
        <v>1038</v>
      </c>
      <c r="J184" s="91" t="s">
        <v>1037</v>
      </c>
      <c r="K184" s="91" t="s">
        <v>1036</v>
      </c>
      <c r="L184" s="91" t="s">
        <v>629</v>
      </c>
      <c r="M184" s="91"/>
    </row>
    <row r="185" ht="37.65" customHeight="true" spans="1:13">
      <c r="A185" s="91"/>
      <c r="B185" s="91"/>
      <c r="C185" s="92"/>
      <c r="D185" s="91"/>
      <c r="E185" s="90" t="s">
        <v>537</v>
      </c>
      <c r="F185" s="91" t="s">
        <v>537</v>
      </c>
      <c r="G185" s="91" t="s">
        <v>1039</v>
      </c>
      <c r="H185" s="91" t="s">
        <v>1040</v>
      </c>
      <c r="I185" s="91" t="s">
        <v>1041</v>
      </c>
      <c r="J185" s="91" t="s">
        <v>1039</v>
      </c>
      <c r="K185" s="91" t="s">
        <v>675</v>
      </c>
      <c r="L185" s="91" t="s">
        <v>676</v>
      </c>
      <c r="M185" s="91"/>
    </row>
    <row r="186" ht="37.65" customHeight="true" spans="1:13">
      <c r="A186" s="91"/>
      <c r="B186" s="91"/>
      <c r="C186" s="92"/>
      <c r="D186" s="91"/>
      <c r="E186" s="90"/>
      <c r="F186" s="91"/>
      <c r="G186" s="91" t="s">
        <v>1042</v>
      </c>
      <c r="H186" s="91" t="s">
        <v>1043</v>
      </c>
      <c r="I186" s="91" t="s">
        <v>1044</v>
      </c>
      <c r="J186" s="91" t="s">
        <v>1042</v>
      </c>
      <c r="K186" s="91" t="s">
        <v>675</v>
      </c>
      <c r="L186" s="91" t="s">
        <v>676</v>
      </c>
      <c r="M186" s="91"/>
    </row>
    <row r="187" ht="37.65" customHeight="true" spans="1:13">
      <c r="A187" s="91"/>
      <c r="B187" s="91"/>
      <c r="C187" s="92"/>
      <c r="D187" s="91"/>
      <c r="E187" s="90"/>
      <c r="F187" s="91"/>
      <c r="G187" s="91" t="s">
        <v>1045</v>
      </c>
      <c r="H187" s="91" t="s">
        <v>1046</v>
      </c>
      <c r="I187" s="91" t="s">
        <v>1047</v>
      </c>
      <c r="J187" s="91" t="s">
        <v>1045</v>
      </c>
      <c r="K187" s="91" t="s">
        <v>675</v>
      </c>
      <c r="L187" s="91" t="s">
        <v>676</v>
      </c>
      <c r="M187" s="91"/>
    </row>
    <row r="188" ht="37.65" customHeight="true" spans="1:13">
      <c r="A188" s="91"/>
      <c r="B188" s="91"/>
      <c r="C188" s="92"/>
      <c r="D188" s="91"/>
      <c r="E188" s="90"/>
      <c r="F188" s="91"/>
      <c r="G188" s="91" t="s">
        <v>1048</v>
      </c>
      <c r="H188" s="91" t="s">
        <v>1043</v>
      </c>
      <c r="I188" s="91" t="s">
        <v>1049</v>
      </c>
      <c r="J188" s="91" t="s">
        <v>1048</v>
      </c>
      <c r="K188" s="91" t="s">
        <v>675</v>
      </c>
      <c r="L188" s="91" t="s">
        <v>676</v>
      </c>
      <c r="M188" s="91"/>
    </row>
    <row r="189" ht="37.65" customHeight="true" spans="1:13">
      <c r="A189" s="91"/>
      <c r="B189" s="91"/>
      <c r="C189" s="92"/>
      <c r="D189" s="91"/>
      <c r="E189" s="90"/>
      <c r="F189" s="91"/>
      <c r="G189" s="91" t="s">
        <v>1050</v>
      </c>
      <c r="H189" s="91" t="s">
        <v>1051</v>
      </c>
      <c r="I189" s="91" t="s">
        <v>1052</v>
      </c>
      <c r="J189" s="91" t="s">
        <v>1050</v>
      </c>
      <c r="K189" s="91" t="s">
        <v>675</v>
      </c>
      <c r="L189" s="91" t="s">
        <v>676</v>
      </c>
      <c r="M189" s="91"/>
    </row>
    <row r="190" ht="37.65" customHeight="true" spans="1:13">
      <c r="A190" s="91"/>
      <c r="B190" s="91"/>
      <c r="C190" s="92"/>
      <c r="D190" s="91"/>
      <c r="E190" s="90" t="s">
        <v>566</v>
      </c>
      <c r="F190" s="91" t="s">
        <v>711</v>
      </c>
      <c r="G190" s="91" t="s">
        <v>947</v>
      </c>
      <c r="H190" s="91" t="s">
        <v>556</v>
      </c>
      <c r="I190" s="91" t="s">
        <v>1053</v>
      </c>
      <c r="J190" s="91" t="s">
        <v>947</v>
      </c>
      <c r="K190" s="91" t="s">
        <v>1036</v>
      </c>
      <c r="L190" s="91" t="s">
        <v>1054</v>
      </c>
      <c r="M190" s="91"/>
    </row>
    <row r="191" ht="37.65" customHeight="true" spans="1:13">
      <c r="A191" s="91"/>
      <c r="B191" s="91"/>
      <c r="C191" s="92"/>
      <c r="D191" s="91"/>
      <c r="E191" s="90"/>
      <c r="F191" s="91" t="s">
        <v>567</v>
      </c>
      <c r="G191" s="91" t="s">
        <v>1055</v>
      </c>
      <c r="H191" s="91" t="s">
        <v>565</v>
      </c>
      <c r="I191" s="91" t="s">
        <v>1056</v>
      </c>
      <c r="J191" s="91" t="s">
        <v>1055</v>
      </c>
      <c r="K191" s="91" t="s">
        <v>1036</v>
      </c>
      <c r="L191" s="91" t="s">
        <v>629</v>
      </c>
      <c r="M191" s="91"/>
    </row>
    <row r="192" ht="37.65" customHeight="true" spans="1:13">
      <c r="A192" s="91"/>
      <c r="B192" s="91"/>
      <c r="C192" s="92"/>
      <c r="D192" s="91"/>
      <c r="E192" s="90"/>
      <c r="F192" s="91"/>
      <c r="G192" s="91" t="s">
        <v>1057</v>
      </c>
      <c r="H192" s="91" t="s">
        <v>1058</v>
      </c>
      <c r="I192" s="91" t="s">
        <v>1059</v>
      </c>
      <c r="J192" s="91" t="s">
        <v>1057</v>
      </c>
      <c r="K192" s="91" t="s">
        <v>1036</v>
      </c>
      <c r="L192" s="91" t="s">
        <v>629</v>
      </c>
      <c r="M192" s="91"/>
    </row>
    <row r="193" ht="37.65" customHeight="true" spans="1:13">
      <c r="A193" s="91"/>
      <c r="B193" s="91"/>
      <c r="C193" s="92"/>
      <c r="D193" s="91"/>
      <c r="E193" s="90"/>
      <c r="F193" s="91"/>
      <c r="G193" s="91" t="s">
        <v>1060</v>
      </c>
      <c r="H193" s="91" t="s">
        <v>1058</v>
      </c>
      <c r="I193" s="91" t="s">
        <v>1061</v>
      </c>
      <c r="J193" s="91" t="s">
        <v>1060</v>
      </c>
      <c r="K193" s="91" t="s">
        <v>1036</v>
      </c>
      <c r="L193" s="91" t="s">
        <v>629</v>
      </c>
      <c r="M193" s="91"/>
    </row>
    <row r="194" ht="37.65" customHeight="true" spans="1:13">
      <c r="A194" s="91"/>
      <c r="B194" s="91"/>
      <c r="C194" s="92"/>
      <c r="D194" s="91"/>
      <c r="E194" s="90" t="s">
        <v>542</v>
      </c>
      <c r="F194" s="91" t="s">
        <v>558</v>
      </c>
      <c r="G194" s="91" t="s">
        <v>1062</v>
      </c>
      <c r="H194" s="91" t="s">
        <v>832</v>
      </c>
      <c r="I194" s="91" t="s">
        <v>1063</v>
      </c>
      <c r="J194" s="91" t="s">
        <v>1062</v>
      </c>
      <c r="K194" s="91" t="s">
        <v>1064</v>
      </c>
      <c r="L194" s="91" t="s">
        <v>676</v>
      </c>
      <c r="M194" s="91"/>
    </row>
    <row r="195" ht="37.65" customHeight="true" spans="1:13">
      <c r="A195" s="91"/>
      <c r="B195" s="91"/>
      <c r="C195" s="92"/>
      <c r="D195" s="91"/>
      <c r="E195" s="90"/>
      <c r="F195" s="91" t="s">
        <v>543</v>
      </c>
      <c r="G195" s="91" t="s">
        <v>1065</v>
      </c>
      <c r="H195" s="91" t="s">
        <v>1066</v>
      </c>
      <c r="I195" s="91" t="s">
        <v>1067</v>
      </c>
      <c r="J195" s="91" t="s">
        <v>1065</v>
      </c>
      <c r="K195" s="91" t="s">
        <v>824</v>
      </c>
      <c r="L195" s="91" t="s">
        <v>688</v>
      </c>
      <c r="M195" s="91"/>
    </row>
    <row r="196" ht="37.65" customHeight="true" spans="1:13">
      <c r="A196" s="91"/>
      <c r="B196" s="91"/>
      <c r="C196" s="92"/>
      <c r="D196" s="91"/>
      <c r="E196" s="90"/>
      <c r="F196" s="91" t="s">
        <v>554</v>
      </c>
      <c r="G196" s="91" t="s">
        <v>836</v>
      </c>
      <c r="H196" s="91" t="s">
        <v>556</v>
      </c>
      <c r="I196" s="91" t="s">
        <v>1068</v>
      </c>
      <c r="J196" s="91" t="s">
        <v>836</v>
      </c>
      <c r="K196" s="91" t="s">
        <v>641</v>
      </c>
      <c r="L196" s="91" t="s">
        <v>1054</v>
      </c>
      <c r="M196" s="91"/>
    </row>
    <row r="197" ht="37.65" customHeight="true" spans="1:13">
      <c r="A197" s="91"/>
      <c r="B197" s="91"/>
      <c r="C197" s="92"/>
      <c r="D197" s="91"/>
      <c r="E197" s="90"/>
      <c r="F197" s="91"/>
      <c r="G197" s="91" t="s">
        <v>1069</v>
      </c>
      <c r="H197" s="91" t="s">
        <v>556</v>
      </c>
      <c r="I197" s="91" t="s">
        <v>1070</v>
      </c>
      <c r="J197" s="91" t="s">
        <v>1069</v>
      </c>
      <c r="K197" s="91" t="s">
        <v>641</v>
      </c>
      <c r="L197" s="91" t="s">
        <v>1054</v>
      </c>
      <c r="M197" s="91"/>
    </row>
    <row r="198" ht="37.65" customHeight="true" spans="1:13">
      <c r="A198" s="91" t="s">
        <v>166</v>
      </c>
      <c r="B198" s="91" t="s">
        <v>1071</v>
      </c>
      <c r="C198" s="92">
        <v>10.6</v>
      </c>
      <c r="D198" s="91" t="s">
        <v>1072</v>
      </c>
      <c r="E198" s="90" t="s">
        <v>542</v>
      </c>
      <c r="F198" s="91" t="s">
        <v>543</v>
      </c>
      <c r="G198" s="91" t="s">
        <v>1065</v>
      </c>
      <c r="H198" s="91" t="s">
        <v>1066</v>
      </c>
      <c r="I198" s="91" t="s">
        <v>1067</v>
      </c>
      <c r="J198" s="91" t="s">
        <v>1065</v>
      </c>
      <c r="K198" s="91"/>
      <c r="L198" s="91"/>
      <c r="M198" s="91"/>
    </row>
    <row r="199" ht="37.65" customHeight="true" spans="1:13">
      <c r="A199" s="91"/>
      <c r="B199" s="91"/>
      <c r="C199" s="92"/>
      <c r="D199" s="91"/>
      <c r="E199" s="90"/>
      <c r="F199" s="91" t="s">
        <v>554</v>
      </c>
      <c r="G199" s="91" t="s">
        <v>836</v>
      </c>
      <c r="H199" s="91" t="s">
        <v>556</v>
      </c>
      <c r="I199" s="91" t="s">
        <v>1073</v>
      </c>
      <c r="J199" s="91" t="s">
        <v>836</v>
      </c>
      <c r="K199" s="91"/>
      <c r="L199" s="91"/>
      <c r="M199" s="91"/>
    </row>
    <row r="200" ht="37.65" customHeight="true" spans="1:13">
      <c r="A200" s="91"/>
      <c r="B200" s="91"/>
      <c r="C200" s="92"/>
      <c r="D200" s="91"/>
      <c r="E200" s="90"/>
      <c r="F200" s="91"/>
      <c r="G200" s="91" t="s">
        <v>1069</v>
      </c>
      <c r="H200" s="91" t="s">
        <v>556</v>
      </c>
      <c r="I200" s="91" t="s">
        <v>1074</v>
      </c>
      <c r="J200" s="91" t="s">
        <v>1069</v>
      </c>
      <c r="K200" s="91"/>
      <c r="L200" s="91"/>
      <c r="M200" s="91"/>
    </row>
    <row r="201" ht="37.65" customHeight="true" spans="1:13">
      <c r="A201" s="91"/>
      <c r="B201" s="91"/>
      <c r="C201" s="92"/>
      <c r="D201" s="91"/>
      <c r="E201" s="90"/>
      <c r="F201" s="91" t="s">
        <v>558</v>
      </c>
      <c r="G201" s="91" t="s">
        <v>1062</v>
      </c>
      <c r="H201" s="91" t="s">
        <v>832</v>
      </c>
      <c r="I201" s="91" t="s">
        <v>1063</v>
      </c>
      <c r="J201" s="91" t="s">
        <v>1062</v>
      </c>
      <c r="K201" s="91"/>
      <c r="L201" s="91"/>
      <c r="M201" s="91"/>
    </row>
    <row r="202" ht="37.65" customHeight="true" spans="1:13">
      <c r="A202" s="91"/>
      <c r="B202" s="91"/>
      <c r="C202" s="92"/>
      <c r="D202" s="91"/>
      <c r="E202" s="90" t="s">
        <v>537</v>
      </c>
      <c r="F202" s="91" t="s">
        <v>537</v>
      </c>
      <c r="G202" s="91" t="s">
        <v>1075</v>
      </c>
      <c r="H202" s="91" t="s">
        <v>1076</v>
      </c>
      <c r="I202" s="91" t="s">
        <v>1077</v>
      </c>
      <c r="J202" s="91" t="s">
        <v>1075</v>
      </c>
      <c r="K202" s="91"/>
      <c r="L202" s="91"/>
      <c r="M202" s="91"/>
    </row>
    <row r="203" ht="37.65" customHeight="true" spans="1:13">
      <c r="A203" s="91"/>
      <c r="B203" s="91"/>
      <c r="C203" s="92"/>
      <c r="D203" s="91"/>
      <c r="E203" s="90"/>
      <c r="F203" s="91"/>
      <c r="G203" s="91" t="s">
        <v>1078</v>
      </c>
      <c r="H203" s="91" t="s">
        <v>1079</v>
      </c>
      <c r="I203" s="91" t="s">
        <v>1080</v>
      </c>
      <c r="J203" s="91" t="s">
        <v>1081</v>
      </c>
      <c r="K203" s="91"/>
      <c r="L203" s="91"/>
      <c r="M203" s="91"/>
    </row>
    <row r="204" ht="37.65" customHeight="true" spans="1:13">
      <c r="A204" s="91"/>
      <c r="B204" s="91"/>
      <c r="C204" s="92"/>
      <c r="D204" s="91"/>
      <c r="E204" s="90" t="s">
        <v>562</v>
      </c>
      <c r="F204" s="91" t="s">
        <v>563</v>
      </c>
      <c r="G204" s="91" t="s">
        <v>1034</v>
      </c>
      <c r="H204" s="91" t="s">
        <v>774</v>
      </c>
      <c r="I204" s="91" t="s">
        <v>1035</v>
      </c>
      <c r="J204" s="91" t="s">
        <v>1034</v>
      </c>
      <c r="K204" s="91"/>
      <c r="L204" s="91"/>
      <c r="M204" s="91"/>
    </row>
    <row r="205" ht="37.65" customHeight="true" spans="1:13">
      <c r="A205" s="91"/>
      <c r="B205" s="91"/>
      <c r="C205" s="92"/>
      <c r="D205" s="91"/>
      <c r="E205" s="90"/>
      <c r="F205" s="91"/>
      <c r="G205" s="91" t="s">
        <v>1037</v>
      </c>
      <c r="H205" s="91" t="s">
        <v>774</v>
      </c>
      <c r="I205" s="91" t="s">
        <v>1038</v>
      </c>
      <c r="J205" s="91" t="s">
        <v>1037</v>
      </c>
      <c r="K205" s="91"/>
      <c r="L205" s="91"/>
      <c r="M205" s="91"/>
    </row>
    <row r="206" ht="37.65" customHeight="true" spans="1:13">
      <c r="A206" s="91"/>
      <c r="B206" s="91"/>
      <c r="C206" s="92"/>
      <c r="D206" s="91"/>
      <c r="E206" s="90" t="s">
        <v>566</v>
      </c>
      <c r="F206" s="91" t="s">
        <v>711</v>
      </c>
      <c r="G206" s="91" t="s">
        <v>1082</v>
      </c>
      <c r="H206" s="91" t="s">
        <v>556</v>
      </c>
      <c r="I206" s="91" t="s">
        <v>1053</v>
      </c>
      <c r="J206" s="91" t="s">
        <v>1082</v>
      </c>
      <c r="K206" s="91"/>
      <c r="L206" s="91"/>
      <c r="M206" s="91"/>
    </row>
    <row r="207" ht="37.65" customHeight="true" spans="1:13">
      <c r="A207" s="91"/>
      <c r="B207" s="91"/>
      <c r="C207" s="92"/>
      <c r="D207" s="91"/>
      <c r="E207" s="90"/>
      <c r="F207" s="91" t="s">
        <v>567</v>
      </c>
      <c r="G207" s="91" t="s">
        <v>1060</v>
      </c>
      <c r="H207" s="91" t="s">
        <v>1058</v>
      </c>
      <c r="I207" s="91" t="s">
        <v>1061</v>
      </c>
      <c r="J207" s="91" t="s">
        <v>1060</v>
      </c>
      <c r="K207" s="91"/>
      <c r="L207" s="91"/>
      <c r="M207" s="91"/>
    </row>
    <row r="208" ht="37.65" customHeight="true" spans="1:13">
      <c r="A208" s="91"/>
      <c r="B208" s="91"/>
      <c r="C208" s="92"/>
      <c r="D208" s="91"/>
      <c r="E208" s="90"/>
      <c r="F208" s="91"/>
      <c r="G208" s="91" t="s">
        <v>1057</v>
      </c>
      <c r="H208" s="91" t="s">
        <v>1058</v>
      </c>
      <c r="I208" s="91" t="s">
        <v>1059</v>
      </c>
      <c r="J208" s="91" t="s">
        <v>1057</v>
      </c>
      <c r="K208" s="91"/>
      <c r="L208" s="91"/>
      <c r="M208" s="91"/>
    </row>
    <row r="209" ht="37.65" customHeight="true" spans="1:13">
      <c r="A209" s="91"/>
      <c r="B209" s="91"/>
      <c r="C209" s="92"/>
      <c r="D209" s="91"/>
      <c r="E209" s="90"/>
      <c r="F209" s="91"/>
      <c r="G209" s="91" t="s">
        <v>1055</v>
      </c>
      <c r="H209" s="91" t="s">
        <v>565</v>
      </c>
      <c r="I209" s="91" t="s">
        <v>1056</v>
      </c>
      <c r="J209" s="91" t="s">
        <v>1055</v>
      </c>
      <c r="K209" s="91"/>
      <c r="L209" s="91"/>
      <c r="M209" s="91"/>
    </row>
    <row r="210" ht="37.65" customHeight="true" spans="1:13">
      <c r="A210" s="91" t="s">
        <v>166</v>
      </c>
      <c r="B210" s="91" t="s">
        <v>1083</v>
      </c>
      <c r="C210" s="92">
        <v>10</v>
      </c>
      <c r="D210" s="91" t="s">
        <v>1084</v>
      </c>
      <c r="E210" s="90" t="s">
        <v>537</v>
      </c>
      <c r="F210" s="91" t="s">
        <v>537</v>
      </c>
      <c r="G210" s="91" t="s">
        <v>1085</v>
      </c>
      <c r="H210" s="91" t="s">
        <v>1086</v>
      </c>
      <c r="I210" s="91" t="s">
        <v>1087</v>
      </c>
      <c r="J210" s="91" t="s">
        <v>1085</v>
      </c>
      <c r="K210" s="91"/>
      <c r="L210" s="91"/>
      <c r="M210" s="91"/>
    </row>
    <row r="211" ht="37.65" customHeight="true" spans="1:13">
      <c r="A211" s="91"/>
      <c r="B211" s="91"/>
      <c r="C211" s="92"/>
      <c r="D211" s="91"/>
      <c r="E211" s="90"/>
      <c r="F211" s="91"/>
      <c r="G211" s="91" t="s">
        <v>1088</v>
      </c>
      <c r="H211" s="91" t="s">
        <v>1089</v>
      </c>
      <c r="I211" s="91" t="s">
        <v>1090</v>
      </c>
      <c r="J211" s="91" t="s">
        <v>1091</v>
      </c>
      <c r="K211" s="91"/>
      <c r="L211" s="91"/>
      <c r="M211" s="91"/>
    </row>
    <row r="212" ht="37.65" customHeight="true" spans="1:13">
      <c r="A212" s="91"/>
      <c r="B212" s="91"/>
      <c r="C212" s="92"/>
      <c r="D212" s="91"/>
      <c r="E212" s="90"/>
      <c r="F212" s="91"/>
      <c r="G212" s="91" t="s">
        <v>453</v>
      </c>
      <c r="H212" s="91" t="s">
        <v>1092</v>
      </c>
      <c r="I212" s="91" t="s">
        <v>1093</v>
      </c>
      <c r="J212" s="91" t="s">
        <v>1094</v>
      </c>
      <c r="K212" s="91"/>
      <c r="L212" s="91"/>
      <c r="M212" s="91"/>
    </row>
    <row r="213" ht="37.65" customHeight="true" spans="1:13">
      <c r="A213" s="91"/>
      <c r="B213" s="91"/>
      <c r="C213" s="92"/>
      <c r="D213" s="91"/>
      <c r="E213" s="90" t="s">
        <v>562</v>
      </c>
      <c r="F213" s="91" t="s">
        <v>563</v>
      </c>
      <c r="G213" s="91" t="s">
        <v>1037</v>
      </c>
      <c r="H213" s="91" t="s">
        <v>774</v>
      </c>
      <c r="I213" s="91" t="s">
        <v>1038</v>
      </c>
      <c r="J213" s="91" t="s">
        <v>1037</v>
      </c>
      <c r="K213" s="91"/>
      <c r="L213" s="91"/>
      <c r="M213" s="91"/>
    </row>
    <row r="214" ht="37.65" customHeight="true" spans="1:13">
      <c r="A214" s="91"/>
      <c r="B214" s="91"/>
      <c r="C214" s="92"/>
      <c r="D214" s="91"/>
      <c r="E214" s="90"/>
      <c r="F214" s="91"/>
      <c r="G214" s="91" t="s">
        <v>1034</v>
      </c>
      <c r="H214" s="91" t="s">
        <v>774</v>
      </c>
      <c r="I214" s="91" t="s">
        <v>1035</v>
      </c>
      <c r="J214" s="91" t="s">
        <v>1034</v>
      </c>
      <c r="K214" s="91"/>
      <c r="L214" s="91"/>
      <c r="M214" s="91"/>
    </row>
    <row r="215" ht="37.65" customHeight="true" spans="1:13">
      <c r="A215" s="91"/>
      <c r="B215" s="91"/>
      <c r="C215" s="92"/>
      <c r="D215" s="91"/>
      <c r="E215" s="90" t="s">
        <v>566</v>
      </c>
      <c r="F215" s="91" t="s">
        <v>567</v>
      </c>
      <c r="G215" s="91" t="s">
        <v>1057</v>
      </c>
      <c r="H215" s="91" t="s">
        <v>1058</v>
      </c>
      <c r="I215" s="91" t="s">
        <v>1095</v>
      </c>
      <c r="J215" s="91" t="s">
        <v>1057</v>
      </c>
      <c r="K215" s="91"/>
      <c r="L215" s="91"/>
      <c r="M215" s="91"/>
    </row>
    <row r="216" ht="37.65" customHeight="true" spans="1:13">
      <c r="A216" s="91"/>
      <c r="B216" s="91"/>
      <c r="C216" s="92"/>
      <c r="D216" s="91"/>
      <c r="E216" s="90"/>
      <c r="F216" s="91"/>
      <c r="G216" s="91" t="s">
        <v>1055</v>
      </c>
      <c r="H216" s="91" t="s">
        <v>565</v>
      </c>
      <c r="I216" s="91" t="s">
        <v>1096</v>
      </c>
      <c r="J216" s="91" t="s">
        <v>1055</v>
      </c>
      <c r="K216" s="91"/>
      <c r="L216" s="91"/>
      <c r="M216" s="91"/>
    </row>
    <row r="217" ht="37.65" customHeight="true" spans="1:13">
      <c r="A217" s="91"/>
      <c r="B217" s="91"/>
      <c r="C217" s="92"/>
      <c r="D217" s="91"/>
      <c r="E217" s="90" t="s">
        <v>542</v>
      </c>
      <c r="F217" s="91" t="s">
        <v>554</v>
      </c>
      <c r="G217" s="91" t="s">
        <v>1069</v>
      </c>
      <c r="H217" s="91" t="s">
        <v>556</v>
      </c>
      <c r="I217" s="91" t="s">
        <v>1097</v>
      </c>
      <c r="J217" s="91" t="s">
        <v>1069</v>
      </c>
      <c r="K217" s="91"/>
      <c r="L217" s="91"/>
      <c r="M217" s="91"/>
    </row>
    <row r="218" ht="37.65" customHeight="true" spans="1:13">
      <c r="A218" s="91"/>
      <c r="B218" s="91"/>
      <c r="C218" s="92"/>
      <c r="D218" s="91"/>
      <c r="E218" s="90"/>
      <c r="F218" s="91"/>
      <c r="G218" s="91" t="s">
        <v>836</v>
      </c>
      <c r="H218" s="91" t="s">
        <v>556</v>
      </c>
      <c r="I218" s="91" t="s">
        <v>1098</v>
      </c>
      <c r="J218" s="91" t="s">
        <v>836</v>
      </c>
      <c r="K218" s="91"/>
      <c r="L218" s="91"/>
      <c r="M218" s="91"/>
    </row>
    <row r="219" ht="37.65" customHeight="true" spans="1:13">
      <c r="A219" s="91"/>
      <c r="B219" s="91"/>
      <c r="C219" s="92"/>
      <c r="D219" s="91"/>
      <c r="E219" s="90"/>
      <c r="F219" s="91" t="s">
        <v>558</v>
      </c>
      <c r="G219" s="91" t="s">
        <v>1099</v>
      </c>
      <c r="H219" s="91" t="s">
        <v>832</v>
      </c>
      <c r="I219" s="91" t="s">
        <v>1063</v>
      </c>
      <c r="J219" s="91" t="s">
        <v>1099</v>
      </c>
      <c r="K219" s="91"/>
      <c r="L219" s="91"/>
      <c r="M219" s="91"/>
    </row>
  </sheetData>
  <mergeCells count="178">
    <mergeCell ref="C2:M2"/>
    <mergeCell ref="A3:K3"/>
    <mergeCell ref="L3:M3"/>
    <mergeCell ref="E4:M4"/>
    <mergeCell ref="A4:A5"/>
    <mergeCell ref="A7:A14"/>
    <mergeCell ref="A15:A24"/>
    <mergeCell ref="A25:A33"/>
    <mergeCell ref="A34:A53"/>
    <mergeCell ref="A54:A61"/>
    <mergeCell ref="A62:A69"/>
    <mergeCell ref="A70:A83"/>
    <mergeCell ref="A84:A100"/>
    <mergeCell ref="A101:A114"/>
    <mergeCell ref="A115:A124"/>
    <mergeCell ref="A125:A143"/>
    <mergeCell ref="A145:A154"/>
    <mergeCell ref="A156:A164"/>
    <mergeCell ref="A166:A176"/>
    <mergeCell ref="A177:A181"/>
    <mergeCell ref="A183:A197"/>
    <mergeCell ref="A198:A209"/>
    <mergeCell ref="A210:A219"/>
    <mergeCell ref="B4:B5"/>
    <mergeCell ref="B7:B14"/>
    <mergeCell ref="B15:B24"/>
    <mergeCell ref="B25:B33"/>
    <mergeCell ref="B34:B53"/>
    <mergeCell ref="B54:B61"/>
    <mergeCell ref="B62:B69"/>
    <mergeCell ref="B70:B83"/>
    <mergeCell ref="B84:B100"/>
    <mergeCell ref="B101:B114"/>
    <mergeCell ref="B115:B124"/>
    <mergeCell ref="B125:B143"/>
    <mergeCell ref="B145:B154"/>
    <mergeCell ref="B156:B164"/>
    <mergeCell ref="B166:B176"/>
    <mergeCell ref="B177:B181"/>
    <mergeCell ref="B183:B197"/>
    <mergeCell ref="B198:B209"/>
    <mergeCell ref="B210:B219"/>
    <mergeCell ref="C4:C5"/>
    <mergeCell ref="C7:C14"/>
    <mergeCell ref="C15:C24"/>
    <mergeCell ref="C25:C33"/>
    <mergeCell ref="C34:C53"/>
    <mergeCell ref="C54:C61"/>
    <mergeCell ref="C62:C69"/>
    <mergeCell ref="C70:C83"/>
    <mergeCell ref="C84:C100"/>
    <mergeCell ref="C101:C114"/>
    <mergeCell ref="C115:C124"/>
    <mergeCell ref="C125:C143"/>
    <mergeCell ref="C145:C154"/>
    <mergeCell ref="C156:C164"/>
    <mergeCell ref="C166:C176"/>
    <mergeCell ref="C177:C181"/>
    <mergeCell ref="C183:C197"/>
    <mergeCell ref="C198:C209"/>
    <mergeCell ref="C210:C219"/>
    <mergeCell ref="D4:D5"/>
    <mergeCell ref="D7:D14"/>
    <mergeCell ref="D15:D24"/>
    <mergeCell ref="D25:D33"/>
    <mergeCell ref="D34:D53"/>
    <mergeCell ref="D54:D61"/>
    <mergeCell ref="D62:D69"/>
    <mergeCell ref="D70:D83"/>
    <mergeCell ref="D84:D100"/>
    <mergeCell ref="D101:D114"/>
    <mergeCell ref="D115:D124"/>
    <mergeCell ref="D125:D143"/>
    <mergeCell ref="D145:D154"/>
    <mergeCell ref="D156:D164"/>
    <mergeCell ref="D166:D176"/>
    <mergeCell ref="D177:D181"/>
    <mergeCell ref="D183:D197"/>
    <mergeCell ref="D198:D209"/>
    <mergeCell ref="D210:D219"/>
    <mergeCell ref="E8:E12"/>
    <mergeCell ref="E17:E23"/>
    <mergeCell ref="E26:E27"/>
    <mergeCell ref="E28:E32"/>
    <mergeCell ref="E34:E46"/>
    <mergeCell ref="E47:E49"/>
    <mergeCell ref="E50:E52"/>
    <mergeCell ref="E54:E57"/>
    <mergeCell ref="E59:E60"/>
    <mergeCell ref="E63:E66"/>
    <mergeCell ref="E68:E69"/>
    <mergeCell ref="E70:E80"/>
    <mergeCell ref="E84:E85"/>
    <mergeCell ref="E86:E87"/>
    <mergeCell ref="E88:E99"/>
    <mergeCell ref="E101:E102"/>
    <mergeCell ref="E103:E110"/>
    <mergeCell ref="E111:E113"/>
    <mergeCell ref="E116:E121"/>
    <mergeCell ref="E123:E124"/>
    <mergeCell ref="E125:E129"/>
    <mergeCell ref="E130:E137"/>
    <mergeCell ref="E138:E142"/>
    <mergeCell ref="E145:E150"/>
    <mergeCell ref="E151:E152"/>
    <mergeCell ref="E156:E158"/>
    <mergeCell ref="E160:E161"/>
    <mergeCell ref="E162:E164"/>
    <mergeCell ref="E166:E170"/>
    <mergeCell ref="E172:E174"/>
    <mergeCell ref="E175:E176"/>
    <mergeCell ref="E178:E180"/>
    <mergeCell ref="E183:E184"/>
    <mergeCell ref="E185:E189"/>
    <mergeCell ref="E190:E193"/>
    <mergeCell ref="E194:E197"/>
    <mergeCell ref="E198:E201"/>
    <mergeCell ref="E202:E203"/>
    <mergeCell ref="E204:E205"/>
    <mergeCell ref="E206:E209"/>
    <mergeCell ref="E210:E212"/>
    <mergeCell ref="E213:E214"/>
    <mergeCell ref="E215:E216"/>
    <mergeCell ref="E217:E219"/>
    <mergeCell ref="F8:F10"/>
    <mergeCell ref="F18:F19"/>
    <mergeCell ref="F20:F23"/>
    <mergeCell ref="F26:F27"/>
    <mergeCell ref="F28:F29"/>
    <mergeCell ref="F31:F32"/>
    <mergeCell ref="F34:F41"/>
    <mergeCell ref="F42:F44"/>
    <mergeCell ref="F45:F46"/>
    <mergeCell ref="F47:F49"/>
    <mergeCell ref="F50:F52"/>
    <mergeCell ref="F54:F55"/>
    <mergeCell ref="F65:F66"/>
    <mergeCell ref="F68:F69"/>
    <mergeCell ref="F70:F76"/>
    <mergeCell ref="F77:F79"/>
    <mergeCell ref="F84:F85"/>
    <mergeCell ref="F86:F87"/>
    <mergeCell ref="F88:F89"/>
    <mergeCell ref="F90:F92"/>
    <mergeCell ref="F93:F99"/>
    <mergeCell ref="F101:F102"/>
    <mergeCell ref="F103:F105"/>
    <mergeCell ref="F107:F110"/>
    <mergeCell ref="F112:F113"/>
    <mergeCell ref="F116:F118"/>
    <mergeCell ref="F119:F120"/>
    <mergeCell ref="F123:F124"/>
    <mergeCell ref="F125:F129"/>
    <mergeCell ref="F130:F135"/>
    <mergeCell ref="F138:F140"/>
    <mergeCell ref="F141:F142"/>
    <mergeCell ref="F145:F146"/>
    <mergeCell ref="F147:F148"/>
    <mergeCell ref="F149:F150"/>
    <mergeCell ref="F160:F161"/>
    <mergeCell ref="F166:F168"/>
    <mergeCell ref="F172:F174"/>
    <mergeCell ref="F183:F184"/>
    <mergeCell ref="F185:F189"/>
    <mergeCell ref="F191:F193"/>
    <mergeCell ref="F196:F197"/>
    <mergeCell ref="F199:F200"/>
    <mergeCell ref="F202:F203"/>
    <mergeCell ref="F204:F205"/>
    <mergeCell ref="F207:F209"/>
    <mergeCell ref="F210:F212"/>
    <mergeCell ref="F213:F214"/>
    <mergeCell ref="F215:F216"/>
    <mergeCell ref="F217:F218"/>
    <mergeCell ref="G71:G72"/>
    <mergeCell ref="G73:G75"/>
    <mergeCell ref="G116:G117"/>
    <mergeCell ref="H116:H117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7"/>
  <sheetViews>
    <sheetView zoomScale="147" zoomScaleNormal="147" topLeftCell="G1" workbookViewId="0">
      <pane ySplit="7" topLeftCell="A61" activePane="bottomLeft" state="frozen"/>
      <selection/>
      <selection pane="bottomLeft" activeCell="L69" sqref="$A69:$XFD79"/>
    </sheetView>
  </sheetViews>
  <sheetFormatPr defaultColWidth="9.775" defaultRowHeight="13.5"/>
  <cols>
    <col min="1" max="1" width="6.33333333333333" customWidth="true"/>
    <col min="2" max="2" width="16.6666666666667" customWidth="true"/>
    <col min="3" max="3" width="9.10833333333333" customWidth="true"/>
    <col min="4" max="4" width="6.21666666666667" customWidth="true"/>
    <col min="5" max="5" width="6" customWidth="true"/>
    <col min="6" max="6" width="6.21666666666667" customWidth="true"/>
    <col min="7" max="7" width="6.55833333333333" customWidth="true"/>
    <col min="8" max="8" width="6" customWidth="true"/>
    <col min="9" max="9" width="6.55833333333333" customWidth="true"/>
    <col min="10" max="10" width="13.2583333333333" style="4" customWidth="true"/>
    <col min="11" max="11" width="6.55833333333333" customWidth="true"/>
    <col min="12" max="12" width="12.2166666666667" style="4" customWidth="true"/>
    <col min="13" max="13" width="25.75" style="5" customWidth="true"/>
    <col min="14" max="14" width="8.10833333333333" style="6" customWidth="true"/>
    <col min="15" max="15" width="7.88333333333333" style="6" customWidth="true"/>
    <col min="16" max="16" width="6.21666666666667" style="6" customWidth="true"/>
    <col min="17" max="17" width="24.15" customWidth="true"/>
    <col min="18" max="18" width="7.4" style="6" customWidth="true"/>
    <col min="19" max="19" width="11.4416666666667" customWidth="true"/>
  </cols>
  <sheetData>
    <row r="1" ht="14.25" customHeight="true" spans="1:19">
      <c r="A1" s="7"/>
      <c r="S1" s="7" t="s">
        <v>1100</v>
      </c>
    </row>
    <row r="2" ht="36.9" customHeight="true" spans="1:19">
      <c r="A2" s="8" t="s">
        <v>29</v>
      </c>
      <c r="B2" s="8"/>
      <c r="C2" s="8"/>
      <c r="D2" s="8"/>
      <c r="E2" s="8"/>
      <c r="F2" s="8"/>
      <c r="G2" s="8"/>
      <c r="H2" s="8"/>
      <c r="I2" s="8"/>
      <c r="J2" s="15"/>
      <c r="K2" s="8"/>
      <c r="L2" s="15"/>
      <c r="M2" s="24"/>
      <c r="N2" s="8"/>
      <c r="O2" s="8"/>
      <c r="P2" s="8"/>
      <c r="Q2" s="8"/>
      <c r="R2" s="8"/>
      <c r="S2" s="8"/>
    </row>
    <row r="3" ht="20.4" customHeight="true" spans="1:19">
      <c r="A3" s="9" t="s">
        <v>319</v>
      </c>
      <c r="B3" s="9"/>
      <c r="C3" s="9"/>
      <c r="D3" s="9"/>
      <c r="E3" s="9"/>
      <c r="F3" s="9"/>
      <c r="G3" s="9"/>
      <c r="H3" s="9"/>
      <c r="I3" s="9"/>
      <c r="J3" s="16"/>
      <c r="K3" s="9"/>
      <c r="L3" s="16"/>
      <c r="M3" s="25"/>
      <c r="N3" s="26"/>
      <c r="O3" s="26"/>
      <c r="P3" s="26"/>
      <c r="Q3" s="9"/>
      <c r="R3" s="26"/>
      <c r="S3" s="9"/>
    </row>
    <row r="4" ht="14.25" customHeight="true" spans="1:19">
      <c r="A4" s="7"/>
      <c r="B4" s="7"/>
      <c r="C4" s="7"/>
      <c r="D4" s="7"/>
      <c r="E4" s="7"/>
      <c r="F4" s="7"/>
      <c r="G4" s="7"/>
      <c r="H4" s="7"/>
      <c r="I4" s="7"/>
      <c r="J4" s="17"/>
      <c r="Q4" s="34" t="s">
        <v>32</v>
      </c>
      <c r="R4" s="35"/>
      <c r="S4" s="34"/>
    </row>
    <row r="5" ht="15.75" customHeight="true" spans="1:19">
      <c r="A5" s="10" t="s">
        <v>462</v>
      </c>
      <c r="B5" s="10" t="s">
        <v>463</v>
      </c>
      <c r="C5" s="10" t="s">
        <v>1101</v>
      </c>
      <c r="D5" s="10"/>
      <c r="E5" s="10"/>
      <c r="F5" s="10"/>
      <c r="G5" s="10"/>
      <c r="H5" s="10"/>
      <c r="I5" s="10"/>
      <c r="J5" s="10" t="s">
        <v>1102</v>
      </c>
      <c r="K5" s="10" t="s">
        <v>1103</v>
      </c>
      <c r="L5" s="18"/>
      <c r="M5" s="10"/>
      <c r="N5" s="10"/>
      <c r="O5" s="10"/>
      <c r="P5" s="10"/>
      <c r="Q5" s="10"/>
      <c r="R5" s="10"/>
      <c r="S5" s="10"/>
    </row>
    <row r="6" ht="16.5" customHeight="true" spans="1:19">
      <c r="A6" s="10"/>
      <c r="B6" s="10"/>
      <c r="C6" s="10" t="s">
        <v>521</v>
      </c>
      <c r="D6" s="10" t="s">
        <v>1104</v>
      </c>
      <c r="E6" s="10"/>
      <c r="F6" s="10"/>
      <c r="G6" s="10"/>
      <c r="H6" s="10" t="s">
        <v>1105</v>
      </c>
      <c r="I6" s="10"/>
      <c r="J6" s="10"/>
      <c r="K6" s="10"/>
      <c r="L6" s="18"/>
      <c r="M6" s="10"/>
      <c r="N6" s="10"/>
      <c r="O6" s="10"/>
      <c r="P6" s="10"/>
      <c r="Q6" s="10"/>
      <c r="R6" s="10"/>
      <c r="S6" s="10"/>
    </row>
    <row r="7" ht="27.15" customHeight="true" spans="1:19">
      <c r="A7" s="10"/>
      <c r="B7" s="10"/>
      <c r="C7" s="10"/>
      <c r="D7" s="10" t="s">
        <v>139</v>
      </c>
      <c r="E7" s="10" t="s">
        <v>1106</v>
      </c>
      <c r="F7" s="10" t="s">
        <v>143</v>
      </c>
      <c r="G7" s="10" t="s">
        <v>1107</v>
      </c>
      <c r="H7" s="10" t="s">
        <v>171</v>
      </c>
      <c r="I7" s="10" t="s">
        <v>172</v>
      </c>
      <c r="J7" s="10"/>
      <c r="K7" s="10" t="s">
        <v>524</v>
      </c>
      <c r="L7" s="10" t="s">
        <v>525</v>
      </c>
      <c r="M7" s="10" t="s">
        <v>526</v>
      </c>
      <c r="N7" s="10" t="s">
        <v>531</v>
      </c>
      <c r="O7" s="10" t="s">
        <v>527</v>
      </c>
      <c r="P7" s="10" t="s">
        <v>1108</v>
      </c>
      <c r="Q7" s="10" t="s">
        <v>1109</v>
      </c>
      <c r="R7" s="10" t="s">
        <v>1110</v>
      </c>
      <c r="S7" s="10" t="s">
        <v>532</v>
      </c>
    </row>
    <row r="8" s="1" customFormat="true" ht="17" customHeight="true" spans="1:19">
      <c r="A8" s="11" t="s">
        <v>533</v>
      </c>
      <c r="B8" s="11" t="s">
        <v>1111</v>
      </c>
      <c r="C8" s="12">
        <v>9432</v>
      </c>
      <c r="D8" s="12">
        <v>9432</v>
      </c>
      <c r="E8" s="12"/>
      <c r="F8" s="12"/>
      <c r="G8" s="12"/>
      <c r="H8" s="12">
        <v>6839.37</v>
      </c>
      <c r="I8" s="12">
        <v>2592.63</v>
      </c>
      <c r="J8" s="19" t="s">
        <v>1112</v>
      </c>
      <c r="K8" s="20" t="s">
        <v>1113</v>
      </c>
      <c r="L8" s="21" t="s">
        <v>1114</v>
      </c>
      <c r="M8" s="27" t="s">
        <v>1115</v>
      </c>
      <c r="N8" s="28" t="s">
        <v>1116</v>
      </c>
      <c r="O8" s="28" t="s">
        <v>1117</v>
      </c>
      <c r="P8" s="28" t="s">
        <v>1118</v>
      </c>
      <c r="Q8" s="36" t="s">
        <v>1119</v>
      </c>
      <c r="R8" s="28">
        <v>0.8</v>
      </c>
      <c r="S8" s="37"/>
    </row>
    <row r="9" s="1" customFormat="true" ht="17" customHeight="true" spans="1:19">
      <c r="A9" s="13"/>
      <c r="B9" s="13"/>
      <c r="C9" s="14"/>
      <c r="D9" s="14"/>
      <c r="E9" s="14"/>
      <c r="F9" s="14"/>
      <c r="G9" s="14"/>
      <c r="H9" s="14"/>
      <c r="I9" s="14"/>
      <c r="J9" s="22"/>
      <c r="K9" s="20"/>
      <c r="L9" s="21" t="s">
        <v>1114</v>
      </c>
      <c r="M9" s="27" t="s">
        <v>1120</v>
      </c>
      <c r="N9" s="28" t="s">
        <v>1116</v>
      </c>
      <c r="O9" s="28">
        <v>971</v>
      </c>
      <c r="P9" s="28" t="s">
        <v>1121</v>
      </c>
      <c r="Q9" s="36" t="s">
        <v>1122</v>
      </c>
      <c r="R9" s="28">
        <v>0.8</v>
      </c>
      <c r="S9" s="37"/>
    </row>
    <row r="10" s="1" customFormat="true" ht="17" customHeight="true" spans="1:19">
      <c r="A10" s="13"/>
      <c r="B10" s="13"/>
      <c r="C10" s="14"/>
      <c r="D10" s="14"/>
      <c r="E10" s="14"/>
      <c r="F10" s="14"/>
      <c r="G10" s="14"/>
      <c r="H10" s="14"/>
      <c r="I10" s="14"/>
      <c r="J10" s="22"/>
      <c r="K10" s="20"/>
      <c r="L10" s="21" t="s">
        <v>1114</v>
      </c>
      <c r="M10" s="27" t="s">
        <v>895</v>
      </c>
      <c r="N10" s="28" t="s">
        <v>1116</v>
      </c>
      <c r="O10" s="28">
        <v>10</v>
      </c>
      <c r="P10" s="28" t="s">
        <v>1123</v>
      </c>
      <c r="Q10" s="36" t="s">
        <v>1124</v>
      </c>
      <c r="R10" s="28">
        <v>0.8</v>
      </c>
      <c r="S10" s="37"/>
    </row>
    <row r="11" s="1" customFormat="true" ht="17" customHeight="true" spans="1:19">
      <c r="A11" s="13"/>
      <c r="B11" s="13"/>
      <c r="C11" s="14"/>
      <c r="D11" s="14"/>
      <c r="E11" s="14"/>
      <c r="F11" s="14"/>
      <c r="G11" s="14"/>
      <c r="H11" s="14"/>
      <c r="I11" s="14"/>
      <c r="J11" s="22"/>
      <c r="K11" s="20"/>
      <c r="L11" s="21" t="s">
        <v>1114</v>
      </c>
      <c r="M11" s="27" t="s">
        <v>880</v>
      </c>
      <c r="N11" s="28" t="s">
        <v>1116</v>
      </c>
      <c r="O11" s="28">
        <v>38</v>
      </c>
      <c r="P11" s="28" t="s">
        <v>1123</v>
      </c>
      <c r="Q11" s="36" t="s">
        <v>1125</v>
      </c>
      <c r="R11" s="28">
        <v>0.8</v>
      </c>
      <c r="S11" s="37"/>
    </row>
    <row r="12" s="1" customFormat="true" ht="17" customHeight="true" spans="1:19">
      <c r="A12" s="13"/>
      <c r="B12" s="13"/>
      <c r="C12" s="14"/>
      <c r="D12" s="14"/>
      <c r="E12" s="14"/>
      <c r="F12" s="14"/>
      <c r="G12" s="14"/>
      <c r="H12" s="14"/>
      <c r="I12" s="14"/>
      <c r="J12" s="22"/>
      <c r="K12" s="20"/>
      <c r="L12" s="21" t="s">
        <v>1114</v>
      </c>
      <c r="M12" s="27" t="s">
        <v>1126</v>
      </c>
      <c r="N12" s="28" t="s">
        <v>1116</v>
      </c>
      <c r="O12" s="28">
        <v>63</v>
      </c>
      <c r="P12" s="28" t="s">
        <v>1123</v>
      </c>
      <c r="Q12" s="36" t="s">
        <v>1127</v>
      </c>
      <c r="R12" s="28">
        <v>0.8</v>
      </c>
      <c r="S12" s="37"/>
    </row>
    <row r="13" s="1" customFormat="true" ht="17" customHeight="true" spans="1:19">
      <c r="A13" s="13"/>
      <c r="B13" s="13"/>
      <c r="C13" s="14"/>
      <c r="D13" s="14"/>
      <c r="E13" s="14"/>
      <c r="F13" s="14"/>
      <c r="G13" s="14"/>
      <c r="H13" s="14"/>
      <c r="I13" s="14"/>
      <c r="J13" s="22"/>
      <c r="K13" s="20"/>
      <c r="L13" s="21" t="s">
        <v>1114</v>
      </c>
      <c r="M13" s="27" t="s">
        <v>874</v>
      </c>
      <c r="N13" s="28" t="s">
        <v>1116</v>
      </c>
      <c r="O13" s="28">
        <v>1</v>
      </c>
      <c r="P13" s="28" t="s">
        <v>1128</v>
      </c>
      <c r="Q13" s="36" t="s">
        <v>1129</v>
      </c>
      <c r="R13" s="28">
        <v>0.8</v>
      </c>
      <c r="S13" s="37"/>
    </row>
    <row r="14" s="1" customFormat="true" ht="17" customHeight="true" spans="1:19">
      <c r="A14" s="13"/>
      <c r="B14" s="13"/>
      <c r="C14" s="14"/>
      <c r="D14" s="14"/>
      <c r="E14" s="14"/>
      <c r="F14" s="14"/>
      <c r="G14" s="14"/>
      <c r="H14" s="14"/>
      <c r="I14" s="14"/>
      <c r="J14" s="22"/>
      <c r="K14" s="20"/>
      <c r="L14" s="21" t="s">
        <v>1114</v>
      </c>
      <c r="M14" s="27" t="s">
        <v>1130</v>
      </c>
      <c r="N14" s="28" t="s">
        <v>1116</v>
      </c>
      <c r="O14" s="28">
        <v>2</v>
      </c>
      <c r="P14" s="28" t="s">
        <v>1128</v>
      </c>
      <c r="Q14" s="36" t="s">
        <v>1131</v>
      </c>
      <c r="R14" s="28">
        <v>0.8</v>
      </c>
      <c r="S14" s="37"/>
    </row>
    <row r="15" s="1" customFormat="true" ht="17" customHeight="true" spans="1:19">
      <c r="A15" s="13"/>
      <c r="B15" s="13"/>
      <c r="C15" s="14"/>
      <c r="D15" s="14"/>
      <c r="E15" s="14"/>
      <c r="F15" s="14"/>
      <c r="G15" s="14"/>
      <c r="H15" s="14"/>
      <c r="I15" s="14"/>
      <c r="J15" s="22"/>
      <c r="K15" s="20"/>
      <c r="L15" s="21" t="s">
        <v>1114</v>
      </c>
      <c r="M15" s="27" t="s">
        <v>642</v>
      </c>
      <c r="N15" s="28" t="s">
        <v>1116</v>
      </c>
      <c r="O15" s="28" t="s">
        <v>1132</v>
      </c>
      <c r="P15" s="28" t="s">
        <v>1133</v>
      </c>
      <c r="Q15" s="36" t="s">
        <v>644</v>
      </c>
      <c r="R15" s="28">
        <v>0.8</v>
      </c>
      <c r="S15" s="37"/>
    </row>
    <row r="16" s="1" customFormat="true" ht="17" customHeight="true" spans="1:19">
      <c r="A16" s="13"/>
      <c r="B16" s="13"/>
      <c r="C16" s="14"/>
      <c r="D16" s="14"/>
      <c r="E16" s="14"/>
      <c r="F16" s="14"/>
      <c r="G16" s="14"/>
      <c r="H16" s="14"/>
      <c r="I16" s="14"/>
      <c r="J16" s="22"/>
      <c r="K16" s="20"/>
      <c r="L16" s="21" t="s">
        <v>1114</v>
      </c>
      <c r="M16" s="27" t="s">
        <v>645</v>
      </c>
      <c r="N16" s="28" t="s">
        <v>1134</v>
      </c>
      <c r="O16" s="28" t="s">
        <v>1135</v>
      </c>
      <c r="P16" s="28" t="s">
        <v>1128</v>
      </c>
      <c r="Q16" s="36" t="s">
        <v>647</v>
      </c>
      <c r="R16" s="28">
        <v>0.8</v>
      </c>
      <c r="S16" s="37"/>
    </row>
    <row r="17" s="1" customFormat="true" ht="17" customHeight="true" spans="1:19">
      <c r="A17" s="13"/>
      <c r="B17" s="13"/>
      <c r="C17" s="14"/>
      <c r="D17" s="14"/>
      <c r="E17" s="14"/>
      <c r="F17" s="14"/>
      <c r="G17" s="14"/>
      <c r="H17" s="14"/>
      <c r="I17" s="14"/>
      <c r="J17" s="22"/>
      <c r="K17" s="20"/>
      <c r="L17" s="21" t="s">
        <v>1114</v>
      </c>
      <c r="M17" s="27" t="s">
        <v>649</v>
      </c>
      <c r="N17" s="28" t="s">
        <v>1116</v>
      </c>
      <c r="O17" s="28" t="s">
        <v>1132</v>
      </c>
      <c r="P17" s="28" t="s">
        <v>1136</v>
      </c>
      <c r="Q17" s="36" t="s">
        <v>1137</v>
      </c>
      <c r="R17" s="28">
        <v>0.8</v>
      </c>
      <c r="S17" s="37"/>
    </row>
    <row r="18" s="1" customFormat="true" ht="17" customHeight="true" spans="1:19">
      <c r="A18" s="13"/>
      <c r="B18" s="13"/>
      <c r="C18" s="14"/>
      <c r="D18" s="14"/>
      <c r="E18" s="14"/>
      <c r="F18" s="14"/>
      <c r="G18" s="14"/>
      <c r="H18" s="14"/>
      <c r="I18" s="14"/>
      <c r="J18" s="22"/>
      <c r="K18" s="20"/>
      <c r="L18" s="21" t="s">
        <v>1114</v>
      </c>
      <c r="M18" s="27" t="s">
        <v>1138</v>
      </c>
      <c r="N18" s="28" t="s">
        <v>1116</v>
      </c>
      <c r="O18" s="28">
        <v>1</v>
      </c>
      <c r="P18" s="28" t="s">
        <v>1128</v>
      </c>
      <c r="Q18" s="36" t="s">
        <v>1139</v>
      </c>
      <c r="R18" s="28">
        <v>0.8</v>
      </c>
      <c r="S18" s="37"/>
    </row>
    <row r="19" s="1" customFormat="true" ht="17" customHeight="true" spans="1:19">
      <c r="A19" s="13"/>
      <c r="B19" s="13"/>
      <c r="C19" s="14"/>
      <c r="D19" s="14"/>
      <c r="E19" s="14"/>
      <c r="F19" s="14"/>
      <c r="G19" s="14"/>
      <c r="H19" s="14"/>
      <c r="I19" s="14"/>
      <c r="J19" s="22"/>
      <c r="K19" s="20"/>
      <c r="L19" s="21" t="s">
        <v>1114</v>
      </c>
      <c r="M19" s="27" t="s">
        <v>1140</v>
      </c>
      <c r="N19" s="28" t="s">
        <v>1116</v>
      </c>
      <c r="O19" s="28" t="s">
        <v>1141</v>
      </c>
      <c r="P19" s="28" t="s">
        <v>1142</v>
      </c>
      <c r="Q19" s="36" t="s">
        <v>1143</v>
      </c>
      <c r="R19" s="28">
        <v>0.8</v>
      </c>
      <c r="S19" s="37"/>
    </row>
    <row r="20" s="1" customFormat="true" ht="17" customHeight="true" spans="1:19">
      <c r="A20" s="13"/>
      <c r="B20" s="13"/>
      <c r="C20" s="14"/>
      <c r="D20" s="14"/>
      <c r="E20" s="14"/>
      <c r="F20" s="14"/>
      <c r="G20" s="14"/>
      <c r="H20" s="14"/>
      <c r="I20" s="14"/>
      <c r="J20" s="22"/>
      <c r="K20" s="20"/>
      <c r="L20" s="21" t="s">
        <v>1114</v>
      </c>
      <c r="M20" s="27" t="s">
        <v>1144</v>
      </c>
      <c r="N20" s="28" t="s">
        <v>1116</v>
      </c>
      <c r="O20" s="28" t="s">
        <v>1145</v>
      </c>
      <c r="P20" s="28" t="s">
        <v>1128</v>
      </c>
      <c r="Q20" s="36" t="s">
        <v>1146</v>
      </c>
      <c r="R20" s="28">
        <v>0.8</v>
      </c>
      <c r="S20" s="37"/>
    </row>
    <row r="21" s="1" customFormat="true" ht="17" customHeight="true" spans="1:19">
      <c r="A21" s="13"/>
      <c r="B21" s="13"/>
      <c r="C21" s="14"/>
      <c r="D21" s="14"/>
      <c r="E21" s="14"/>
      <c r="F21" s="14"/>
      <c r="G21" s="14"/>
      <c r="H21" s="14"/>
      <c r="I21" s="14"/>
      <c r="J21" s="22"/>
      <c r="K21" s="20"/>
      <c r="L21" s="21" t="s">
        <v>1114</v>
      </c>
      <c r="M21" s="27" t="s">
        <v>1147</v>
      </c>
      <c r="N21" s="28" t="s">
        <v>1116</v>
      </c>
      <c r="O21" s="28">
        <v>1500</v>
      </c>
      <c r="P21" s="28" t="s">
        <v>1123</v>
      </c>
      <c r="Q21" s="36" t="s">
        <v>1148</v>
      </c>
      <c r="R21" s="28">
        <v>0.8</v>
      </c>
      <c r="S21" s="37"/>
    </row>
    <row r="22" s="1" customFormat="true" ht="17" customHeight="true" spans="1:19">
      <c r="A22" s="13"/>
      <c r="B22" s="13"/>
      <c r="C22" s="14"/>
      <c r="D22" s="14"/>
      <c r="E22" s="14"/>
      <c r="F22" s="14"/>
      <c r="G22" s="14"/>
      <c r="H22" s="14"/>
      <c r="I22" s="14"/>
      <c r="J22" s="22"/>
      <c r="K22" s="20"/>
      <c r="L22" s="21" t="s">
        <v>1114</v>
      </c>
      <c r="M22" s="27" t="s">
        <v>1149</v>
      </c>
      <c r="N22" s="28" t="s">
        <v>1116</v>
      </c>
      <c r="O22" s="28">
        <v>2000</v>
      </c>
      <c r="P22" s="28" t="s">
        <v>1150</v>
      </c>
      <c r="Q22" s="36" t="s">
        <v>1151</v>
      </c>
      <c r="R22" s="28">
        <v>0.8</v>
      </c>
      <c r="S22" s="37"/>
    </row>
    <row r="23" s="1" customFormat="true" ht="17" customHeight="true" spans="1:19">
      <c r="A23" s="13"/>
      <c r="B23" s="13"/>
      <c r="C23" s="14"/>
      <c r="D23" s="14"/>
      <c r="E23" s="14"/>
      <c r="F23" s="14"/>
      <c r="G23" s="14"/>
      <c r="H23" s="14"/>
      <c r="I23" s="14"/>
      <c r="J23" s="22"/>
      <c r="K23" s="20"/>
      <c r="L23" s="21" t="s">
        <v>1114</v>
      </c>
      <c r="M23" s="27" t="s">
        <v>1152</v>
      </c>
      <c r="N23" s="28" t="s">
        <v>1116</v>
      </c>
      <c r="O23" s="28" t="s">
        <v>1153</v>
      </c>
      <c r="P23" s="28" t="s">
        <v>1154</v>
      </c>
      <c r="Q23" s="36" t="s">
        <v>1155</v>
      </c>
      <c r="R23" s="28">
        <v>0.8</v>
      </c>
      <c r="S23" s="37"/>
    </row>
    <row r="24" s="1" customFormat="true" ht="17" customHeight="true" spans="1:19">
      <c r="A24" s="13"/>
      <c r="B24" s="13"/>
      <c r="C24" s="14"/>
      <c r="D24" s="14"/>
      <c r="E24" s="14"/>
      <c r="F24" s="14"/>
      <c r="G24" s="14"/>
      <c r="H24" s="14"/>
      <c r="I24" s="14"/>
      <c r="J24" s="22"/>
      <c r="K24" s="20"/>
      <c r="L24" s="21" t="s">
        <v>1114</v>
      </c>
      <c r="M24" s="27" t="s">
        <v>1156</v>
      </c>
      <c r="N24" s="28" t="s">
        <v>1116</v>
      </c>
      <c r="O24" s="28" t="s">
        <v>1157</v>
      </c>
      <c r="P24" s="28" t="s">
        <v>1158</v>
      </c>
      <c r="Q24" s="36" t="s">
        <v>1159</v>
      </c>
      <c r="R24" s="28">
        <v>0.8</v>
      </c>
      <c r="S24" s="37"/>
    </row>
    <row r="25" s="1" customFormat="true" ht="17" customHeight="true" spans="1:19">
      <c r="A25" s="13"/>
      <c r="B25" s="13"/>
      <c r="C25" s="14"/>
      <c r="D25" s="14"/>
      <c r="E25" s="14"/>
      <c r="F25" s="14"/>
      <c r="G25" s="14"/>
      <c r="H25" s="14"/>
      <c r="I25" s="14"/>
      <c r="J25" s="22"/>
      <c r="K25" s="20"/>
      <c r="L25" s="21" t="s">
        <v>1114</v>
      </c>
      <c r="M25" s="27" t="s">
        <v>1160</v>
      </c>
      <c r="N25" s="28" t="s">
        <v>1116</v>
      </c>
      <c r="O25" s="28" t="s">
        <v>1161</v>
      </c>
      <c r="P25" s="28" t="s">
        <v>1162</v>
      </c>
      <c r="Q25" s="36" t="s">
        <v>1163</v>
      </c>
      <c r="R25" s="28">
        <v>0.8</v>
      </c>
      <c r="S25" s="37"/>
    </row>
    <row r="26" s="1" customFormat="true" ht="17" customHeight="true" spans="1:19">
      <c r="A26" s="13"/>
      <c r="B26" s="13"/>
      <c r="C26" s="14"/>
      <c r="D26" s="14"/>
      <c r="E26" s="14"/>
      <c r="F26" s="14"/>
      <c r="G26" s="14"/>
      <c r="H26" s="14"/>
      <c r="I26" s="14"/>
      <c r="J26" s="22"/>
      <c r="K26" s="20"/>
      <c r="L26" s="21" t="s">
        <v>1114</v>
      </c>
      <c r="M26" s="27" t="s">
        <v>1164</v>
      </c>
      <c r="N26" s="28" t="s">
        <v>1116</v>
      </c>
      <c r="O26" s="28" t="s">
        <v>1145</v>
      </c>
      <c r="P26" s="28" t="s">
        <v>1128</v>
      </c>
      <c r="Q26" s="36" t="s">
        <v>1165</v>
      </c>
      <c r="R26" s="28">
        <v>0.8</v>
      </c>
      <c r="S26" s="37"/>
    </row>
    <row r="27" s="1" customFormat="true" ht="17" customHeight="true" spans="1:19">
      <c r="A27" s="13"/>
      <c r="B27" s="13"/>
      <c r="C27" s="14"/>
      <c r="D27" s="14"/>
      <c r="E27" s="14"/>
      <c r="F27" s="14"/>
      <c r="G27" s="14"/>
      <c r="H27" s="14"/>
      <c r="I27" s="14"/>
      <c r="J27" s="22"/>
      <c r="K27" s="20"/>
      <c r="L27" s="21" t="s">
        <v>1114</v>
      </c>
      <c r="M27" s="27" t="s">
        <v>1166</v>
      </c>
      <c r="N27" s="28" t="s">
        <v>1116</v>
      </c>
      <c r="O27" s="28">
        <v>1</v>
      </c>
      <c r="P27" s="28" t="s">
        <v>1128</v>
      </c>
      <c r="Q27" s="36" t="s">
        <v>1167</v>
      </c>
      <c r="R27" s="28">
        <v>0.8</v>
      </c>
      <c r="S27" s="37"/>
    </row>
    <row r="28" s="1" customFormat="true" ht="17" customHeight="true" spans="1:19">
      <c r="A28" s="13"/>
      <c r="B28" s="13"/>
      <c r="C28" s="14"/>
      <c r="D28" s="14"/>
      <c r="E28" s="14"/>
      <c r="F28" s="14"/>
      <c r="G28" s="14"/>
      <c r="H28" s="14"/>
      <c r="I28" s="14"/>
      <c r="J28" s="22"/>
      <c r="K28" s="20"/>
      <c r="L28" s="21" t="s">
        <v>1114</v>
      </c>
      <c r="M28" s="27" t="s">
        <v>1168</v>
      </c>
      <c r="N28" s="28" t="s">
        <v>1116</v>
      </c>
      <c r="O28" s="28" t="s">
        <v>1169</v>
      </c>
      <c r="P28" s="28" t="s">
        <v>1170</v>
      </c>
      <c r="Q28" s="36" t="s">
        <v>1171</v>
      </c>
      <c r="R28" s="28">
        <v>0.8</v>
      </c>
      <c r="S28" s="37"/>
    </row>
    <row r="29" s="1" customFormat="true" ht="17" customHeight="true" spans="1:19">
      <c r="A29" s="13"/>
      <c r="B29" s="13"/>
      <c r="C29" s="14"/>
      <c r="D29" s="14"/>
      <c r="E29" s="14"/>
      <c r="F29" s="14"/>
      <c r="G29" s="14"/>
      <c r="H29" s="14"/>
      <c r="I29" s="14"/>
      <c r="J29" s="22"/>
      <c r="K29" s="20"/>
      <c r="L29" s="21" t="s">
        <v>1114</v>
      </c>
      <c r="M29" s="27" t="s">
        <v>1172</v>
      </c>
      <c r="N29" s="28" t="s">
        <v>1116</v>
      </c>
      <c r="O29" s="28" t="s">
        <v>1173</v>
      </c>
      <c r="P29" s="28" t="s">
        <v>1136</v>
      </c>
      <c r="Q29" s="36" t="s">
        <v>1174</v>
      </c>
      <c r="R29" s="28">
        <v>0.8</v>
      </c>
      <c r="S29" s="37"/>
    </row>
    <row r="30" s="1" customFormat="true" ht="17" customHeight="true" spans="1:19">
      <c r="A30" s="13"/>
      <c r="B30" s="13"/>
      <c r="C30" s="14"/>
      <c r="D30" s="14"/>
      <c r="E30" s="14"/>
      <c r="F30" s="14"/>
      <c r="G30" s="14"/>
      <c r="H30" s="14"/>
      <c r="I30" s="14"/>
      <c r="J30" s="22"/>
      <c r="K30" s="20"/>
      <c r="L30" s="21" t="s">
        <v>1114</v>
      </c>
      <c r="M30" s="27" t="s">
        <v>1175</v>
      </c>
      <c r="N30" s="28" t="s">
        <v>1116</v>
      </c>
      <c r="O30" s="28" t="s">
        <v>1145</v>
      </c>
      <c r="P30" s="28" t="s">
        <v>1133</v>
      </c>
      <c r="Q30" s="36" t="s">
        <v>1176</v>
      </c>
      <c r="R30" s="28">
        <v>0.8</v>
      </c>
      <c r="S30" s="37"/>
    </row>
    <row r="31" s="1" customFormat="true" ht="17" customHeight="true" spans="1:19">
      <c r="A31" s="13"/>
      <c r="B31" s="13"/>
      <c r="C31" s="14"/>
      <c r="D31" s="14"/>
      <c r="E31" s="14"/>
      <c r="F31" s="14"/>
      <c r="G31" s="14"/>
      <c r="H31" s="14"/>
      <c r="I31" s="14"/>
      <c r="J31" s="22"/>
      <c r="K31" s="20"/>
      <c r="L31" s="21" t="s">
        <v>1114</v>
      </c>
      <c r="M31" s="27" t="s">
        <v>1177</v>
      </c>
      <c r="N31" s="28" t="s">
        <v>1116</v>
      </c>
      <c r="O31" s="28" t="s">
        <v>1145</v>
      </c>
      <c r="P31" s="28" t="s">
        <v>1121</v>
      </c>
      <c r="Q31" s="36" t="s">
        <v>1178</v>
      </c>
      <c r="R31" s="28">
        <v>0.8</v>
      </c>
      <c r="S31" s="37"/>
    </row>
    <row r="32" s="1" customFormat="true" ht="17" customHeight="true" spans="1:19">
      <c r="A32" s="13"/>
      <c r="B32" s="13"/>
      <c r="C32" s="14"/>
      <c r="D32" s="14"/>
      <c r="E32" s="14"/>
      <c r="F32" s="14"/>
      <c r="G32" s="14"/>
      <c r="H32" s="14"/>
      <c r="I32" s="14"/>
      <c r="J32" s="22"/>
      <c r="K32" s="20"/>
      <c r="L32" s="21" t="s">
        <v>1114</v>
      </c>
      <c r="M32" s="27" t="s">
        <v>723</v>
      </c>
      <c r="N32" s="28" t="s">
        <v>1116</v>
      </c>
      <c r="O32" s="28" t="s">
        <v>724</v>
      </c>
      <c r="P32" s="28" t="s">
        <v>1036</v>
      </c>
      <c r="Q32" s="36" t="s">
        <v>1179</v>
      </c>
      <c r="R32" s="28">
        <v>0.8</v>
      </c>
      <c r="S32" s="37"/>
    </row>
    <row r="33" s="1" customFormat="true" ht="17" customHeight="true" spans="1:19">
      <c r="A33" s="13"/>
      <c r="B33" s="13"/>
      <c r="C33" s="14"/>
      <c r="D33" s="14"/>
      <c r="E33" s="14"/>
      <c r="F33" s="14"/>
      <c r="G33" s="14"/>
      <c r="H33" s="14"/>
      <c r="I33" s="14"/>
      <c r="J33" s="22"/>
      <c r="K33" s="20"/>
      <c r="L33" s="21" t="s">
        <v>1114</v>
      </c>
      <c r="M33" s="27" t="s">
        <v>1180</v>
      </c>
      <c r="N33" s="28" t="s">
        <v>1116</v>
      </c>
      <c r="O33" s="28" t="s">
        <v>556</v>
      </c>
      <c r="P33" s="28" t="s">
        <v>1036</v>
      </c>
      <c r="Q33" s="36" t="s">
        <v>1181</v>
      </c>
      <c r="R33" s="28">
        <v>0.8</v>
      </c>
      <c r="S33" s="37"/>
    </row>
    <row r="34" s="1" customFormat="true" ht="17" customHeight="true" spans="1:19">
      <c r="A34" s="13"/>
      <c r="B34" s="13"/>
      <c r="C34" s="14"/>
      <c r="D34" s="14"/>
      <c r="E34" s="14"/>
      <c r="F34" s="14"/>
      <c r="G34" s="14"/>
      <c r="H34" s="14"/>
      <c r="I34" s="14"/>
      <c r="J34" s="22"/>
      <c r="K34" s="20"/>
      <c r="L34" s="21" t="s">
        <v>1114</v>
      </c>
      <c r="M34" s="27" t="s">
        <v>1182</v>
      </c>
      <c r="N34" s="28" t="s">
        <v>1116</v>
      </c>
      <c r="O34" s="28" t="s">
        <v>1183</v>
      </c>
      <c r="P34" s="28" t="s">
        <v>1123</v>
      </c>
      <c r="Q34" s="36" t="s">
        <v>1184</v>
      </c>
      <c r="R34" s="28">
        <v>0.8</v>
      </c>
      <c r="S34" s="37"/>
    </row>
    <row r="35" s="1" customFormat="true" ht="17" customHeight="true" spans="1:19">
      <c r="A35" s="13"/>
      <c r="B35" s="13"/>
      <c r="C35" s="14"/>
      <c r="D35" s="14"/>
      <c r="E35" s="14"/>
      <c r="F35" s="14"/>
      <c r="G35" s="14"/>
      <c r="H35" s="14"/>
      <c r="I35" s="14"/>
      <c r="J35" s="22"/>
      <c r="K35" s="20"/>
      <c r="L35" s="21" t="s">
        <v>1114</v>
      </c>
      <c r="M35" s="27" t="s">
        <v>1185</v>
      </c>
      <c r="N35" s="28" t="s">
        <v>1116</v>
      </c>
      <c r="O35" s="28" t="s">
        <v>1186</v>
      </c>
      <c r="P35" s="28" t="s">
        <v>1170</v>
      </c>
      <c r="Q35" s="36" t="s">
        <v>1187</v>
      </c>
      <c r="R35" s="28">
        <v>0.8</v>
      </c>
      <c r="S35" s="37"/>
    </row>
    <row r="36" s="1" customFormat="true" ht="17" customHeight="true" spans="1:19">
      <c r="A36" s="13"/>
      <c r="B36" s="13"/>
      <c r="C36" s="14"/>
      <c r="D36" s="14"/>
      <c r="E36" s="14"/>
      <c r="F36" s="14"/>
      <c r="G36" s="14"/>
      <c r="H36" s="14"/>
      <c r="I36" s="14"/>
      <c r="J36" s="22"/>
      <c r="K36" s="20"/>
      <c r="L36" s="21" t="s">
        <v>1114</v>
      </c>
      <c r="M36" s="27" t="s">
        <v>1188</v>
      </c>
      <c r="N36" s="28" t="s">
        <v>1116</v>
      </c>
      <c r="O36" s="28" t="s">
        <v>1135</v>
      </c>
      <c r="P36" s="28" t="s">
        <v>1133</v>
      </c>
      <c r="Q36" s="36" t="s">
        <v>1189</v>
      </c>
      <c r="R36" s="28">
        <v>0.8</v>
      </c>
      <c r="S36" s="37"/>
    </row>
    <row r="37" s="1" customFormat="true" ht="17" customHeight="true" spans="1:19">
      <c r="A37" s="13"/>
      <c r="B37" s="13"/>
      <c r="C37" s="14"/>
      <c r="D37" s="14"/>
      <c r="E37" s="14"/>
      <c r="F37" s="14"/>
      <c r="G37" s="14"/>
      <c r="H37" s="14"/>
      <c r="I37" s="14"/>
      <c r="J37" s="22"/>
      <c r="K37" s="20"/>
      <c r="L37" s="21" t="s">
        <v>1114</v>
      </c>
      <c r="M37" s="27" t="s">
        <v>1190</v>
      </c>
      <c r="N37" s="28" t="s">
        <v>1116</v>
      </c>
      <c r="O37" s="28" t="s">
        <v>1191</v>
      </c>
      <c r="P37" s="28" t="s">
        <v>1192</v>
      </c>
      <c r="Q37" s="36" t="s">
        <v>1193</v>
      </c>
      <c r="R37" s="28">
        <v>0.8</v>
      </c>
      <c r="S37" s="37"/>
    </row>
    <row r="38" s="1" customFormat="true" ht="17" customHeight="true" spans="1:19">
      <c r="A38" s="13"/>
      <c r="B38" s="13"/>
      <c r="C38" s="14"/>
      <c r="D38" s="14"/>
      <c r="E38" s="14"/>
      <c r="F38" s="14"/>
      <c r="G38" s="14"/>
      <c r="H38" s="14"/>
      <c r="I38" s="14"/>
      <c r="J38" s="22"/>
      <c r="K38" s="20"/>
      <c r="L38" s="21" t="s">
        <v>1114</v>
      </c>
      <c r="M38" s="27" t="s">
        <v>1194</v>
      </c>
      <c r="N38" s="28" t="s">
        <v>1116</v>
      </c>
      <c r="O38" s="28" t="s">
        <v>1132</v>
      </c>
      <c r="P38" s="28" t="s">
        <v>1133</v>
      </c>
      <c r="Q38" s="36" t="s">
        <v>1195</v>
      </c>
      <c r="R38" s="28">
        <v>0.8</v>
      </c>
      <c r="S38" s="37"/>
    </row>
    <row r="39" s="1" customFormat="true" ht="17" customHeight="true" spans="1:19">
      <c r="A39" s="13"/>
      <c r="B39" s="13"/>
      <c r="C39" s="14"/>
      <c r="D39" s="14"/>
      <c r="E39" s="14"/>
      <c r="F39" s="14"/>
      <c r="G39" s="14"/>
      <c r="H39" s="14"/>
      <c r="I39" s="14"/>
      <c r="J39" s="22"/>
      <c r="K39" s="20"/>
      <c r="L39" s="23" t="s">
        <v>1114</v>
      </c>
      <c r="M39" s="27" t="s">
        <v>807</v>
      </c>
      <c r="N39" s="28" t="s">
        <v>1116</v>
      </c>
      <c r="O39" s="28" t="s">
        <v>1145</v>
      </c>
      <c r="P39" s="28" t="s">
        <v>1133</v>
      </c>
      <c r="Q39" s="36" t="s">
        <v>1196</v>
      </c>
      <c r="R39" s="28">
        <v>0.8</v>
      </c>
      <c r="S39" s="37"/>
    </row>
    <row r="40" s="1" customFormat="true" ht="17" customHeight="true" spans="1:19">
      <c r="A40" s="13"/>
      <c r="B40" s="13"/>
      <c r="C40" s="14"/>
      <c r="D40" s="14"/>
      <c r="E40" s="14"/>
      <c r="F40" s="14"/>
      <c r="G40" s="14"/>
      <c r="H40" s="14"/>
      <c r="I40" s="14"/>
      <c r="J40" s="22"/>
      <c r="K40" s="20"/>
      <c r="L40" s="23" t="s">
        <v>1197</v>
      </c>
      <c r="M40" s="27" t="s">
        <v>1198</v>
      </c>
      <c r="N40" s="28" t="s">
        <v>1116</v>
      </c>
      <c r="O40" s="29" t="s">
        <v>556</v>
      </c>
      <c r="P40" s="28" t="s">
        <v>1036</v>
      </c>
      <c r="Q40" s="38" t="s">
        <v>1199</v>
      </c>
      <c r="R40" s="28">
        <v>0.8</v>
      </c>
      <c r="S40" s="37"/>
    </row>
    <row r="41" s="1" customFormat="true" ht="17" customHeight="true" spans="1:19">
      <c r="A41" s="13"/>
      <c r="B41" s="13"/>
      <c r="C41" s="14"/>
      <c r="D41" s="14"/>
      <c r="E41" s="14"/>
      <c r="F41" s="14"/>
      <c r="G41" s="14"/>
      <c r="H41" s="14"/>
      <c r="I41" s="14"/>
      <c r="J41" s="22"/>
      <c r="K41" s="20"/>
      <c r="L41" s="23" t="s">
        <v>1197</v>
      </c>
      <c r="M41" s="27" t="s">
        <v>836</v>
      </c>
      <c r="N41" s="28" t="s">
        <v>1116</v>
      </c>
      <c r="O41" s="29" t="s">
        <v>556</v>
      </c>
      <c r="P41" s="28" t="s">
        <v>1036</v>
      </c>
      <c r="Q41" s="38" t="s">
        <v>1200</v>
      </c>
      <c r="R41" s="28">
        <v>0.8</v>
      </c>
      <c r="S41" s="37"/>
    </row>
    <row r="42" s="1" customFormat="true" ht="17" customHeight="true" spans="1:19">
      <c r="A42" s="13"/>
      <c r="B42" s="13"/>
      <c r="C42" s="14"/>
      <c r="D42" s="14"/>
      <c r="E42" s="14"/>
      <c r="F42" s="14"/>
      <c r="G42" s="14"/>
      <c r="H42" s="14"/>
      <c r="I42" s="14"/>
      <c r="J42" s="22"/>
      <c r="K42" s="20"/>
      <c r="L42" s="23" t="s">
        <v>1197</v>
      </c>
      <c r="M42" s="27" t="s">
        <v>838</v>
      </c>
      <c r="N42" s="28" t="s">
        <v>1116</v>
      </c>
      <c r="O42" s="28" t="s">
        <v>556</v>
      </c>
      <c r="P42" s="28" t="s">
        <v>1036</v>
      </c>
      <c r="Q42" s="38" t="s">
        <v>1201</v>
      </c>
      <c r="R42" s="28">
        <v>0.8</v>
      </c>
      <c r="S42" s="37"/>
    </row>
    <row r="43" s="1" customFormat="true" ht="17" customHeight="true" spans="1:19">
      <c r="A43" s="13"/>
      <c r="B43" s="13"/>
      <c r="C43" s="14"/>
      <c r="D43" s="14"/>
      <c r="E43" s="14"/>
      <c r="F43" s="14"/>
      <c r="G43" s="14"/>
      <c r="H43" s="14"/>
      <c r="I43" s="14"/>
      <c r="J43" s="22"/>
      <c r="K43" s="20"/>
      <c r="L43" s="23" t="s">
        <v>1197</v>
      </c>
      <c r="M43" s="27" t="s">
        <v>1202</v>
      </c>
      <c r="N43" s="28" t="s">
        <v>1116</v>
      </c>
      <c r="O43" s="28" t="s">
        <v>556</v>
      </c>
      <c r="P43" s="28" t="s">
        <v>1036</v>
      </c>
      <c r="Q43" s="38" t="s">
        <v>1203</v>
      </c>
      <c r="R43" s="28">
        <v>0.8</v>
      </c>
      <c r="S43" s="37"/>
    </row>
    <row r="44" s="1" customFormat="true" ht="17" customHeight="true" spans="1:19">
      <c r="A44" s="13"/>
      <c r="B44" s="13"/>
      <c r="C44" s="14"/>
      <c r="D44" s="14"/>
      <c r="E44" s="14"/>
      <c r="F44" s="14"/>
      <c r="G44" s="14"/>
      <c r="H44" s="14"/>
      <c r="I44" s="14"/>
      <c r="J44" s="22"/>
      <c r="K44" s="20"/>
      <c r="L44" s="23" t="s">
        <v>1197</v>
      </c>
      <c r="M44" s="27" t="s">
        <v>1204</v>
      </c>
      <c r="N44" s="28" t="s">
        <v>1116</v>
      </c>
      <c r="O44" s="29" t="s">
        <v>565</v>
      </c>
      <c r="P44" s="28" t="s">
        <v>1036</v>
      </c>
      <c r="Q44" s="38" t="s">
        <v>1205</v>
      </c>
      <c r="R44" s="28">
        <v>0.8</v>
      </c>
      <c r="S44" s="37"/>
    </row>
    <row r="45" s="1" customFormat="true" ht="17" customHeight="true" spans="1:19">
      <c r="A45" s="13"/>
      <c r="B45" s="13"/>
      <c r="C45" s="14"/>
      <c r="D45" s="14"/>
      <c r="E45" s="14"/>
      <c r="F45" s="14"/>
      <c r="G45" s="14"/>
      <c r="H45" s="14"/>
      <c r="I45" s="14"/>
      <c r="J45" s="22"/>
      <c r="K45" s="20"/>
      <c r="L45" s="23" t="s">
        <v>1197</v>
      </c>
      <c r="M45" s="27" t="s">
        <v>1206</v>
      </c>
      <c r="N45" s="28" t="s">
        <v>1116</v>
      </c>
      <c r="O45" s="28">
        <v>3</v>
      </c>
      <c r="P45" s="28" t="s">
        <v>1136</v>
      </c>
      <c r="Q45" s="38" t="s">
        <v>1207</v>
      </c>
      <c r="R45" s="28">
        <v>0.8</v>
      </c>
      <c r="S45" s="37"/>
    </row>
    <row r="46" s="1" customFormat="true" ht="17" customHeight="true" spans="1:19">
      <c r="A46" s="13"/>
      <c r="B46" s="13"/>
      <c r="C46" s="14"/>
      <c r="D46" s="14"/>
      <c r="E46" s="14"/>
      <c r="F46" s="14"/>
      <c r="G46" s="14"/>
      <c r="H46" s="14"/>
      <c r="I46" s="14"/>
      <c r="J46" s="22"/>
      <c r="K46" s="20"/>
      <c r="L46" s="23" t="s">
        <v>1197</v>
      </c>
      <c r="M46" s="30" t="s">
        <v>1208</v>
      </c>
      <c r="N46" s="28" t="s">
        <v>1116</v>
      </c>
      <c r="O46" s="31">
        <v>2</v>
      </c>
      <c r="P46" s="28" t="s">
        <v>1128</v>
      </c>
      <c r="Q46" s="38" t="s">
        <v>1209</v>
      </c>
      <c r="R46" s="28">
        <v>0.8</v>
      </c>
      <c r="S46" s="37"/>
    </row>
    <row r="47" s="1" customFormat="true" ht="17" customHeight="true" spans="1:19">
      <c r="A47" s="13"/>
      <c r="B47" s="13"/>
      <c r="C47" s="14"/>
      <c r="D47" s="14"/>
      <c r="E47" s="14"/>
      <c r="F47" s="14"/>
      <c r="G47" s="14"/>
      <c r="H47" s="14"/>
      <c r="I47" s="14"/>
      <c r="J47" s="22"/>
      <c r="K47" s="20"/>
      <c r="L47" s="23" t="s">
        <v>1197</v>
      </c>
      <c r="M47" s="27" t="s">
        <v>1210</v>
      </c>
      <c r="N47" s="28" t="s">
        <v>1116</v>
      </c>
      <c r="O47" s="28">
        <v>1</v>
      </c>
      <c r="P47" s="28" t="s">
        <v>1128</v>
      </c>
      <c r="Q47" s="38" t="s">
        <v>1211</v>
      </c>
      <c r="R47" s="28">
        <v>0.8</v>
      </c>
      <c r="S47" s="37"/>
    </row>
    <row r="48" s="1" customFormat="true" ht="17" customHeight="true" spans="1:19">
      <c r="A48" s="13"/>
      <c r="B48" s="13"/>
      <c r="C48" s="14"/>
      <c r="D48" s="14"/>
      <c r="E48" s="14"/>
      <c r="F48" s="14"/>
      <c r="G48" s="14"/>
      <c r="H48" s="14"/>
      <c r="I48" s="14"/>
      <c r="J48" s="22"/>
      <c r="K48" s="20"/>
      <c r="L48" s="23" t="s">
        <v>1197</v>
      </c>
      <c r="M48" s="27" t="s">
        <v>1212</v>
      </c>
      <c r="N48" s="28" t="s">
        <v>1116</v>
      </c>
      <c r="O48" s="28" t="s">
        <v>556</v>
      </c>
      <c r="P48" s="28" t="s">
        <v>1036</v>
      </c>
      <c r="Q48" s="38" t="s">
        <v>1213</v>
      </c>
      <c r="R48" s="28">
        <v>0.8</v>
      </c>
      <c r="S48" s="37"/>
    </row>
    <row r="49" s="1" customFormat="true" ht="17" customHeight="true" spans="1:19">
      <c r="A49" s="13"/>
      <c r="B49" s="13"/>
      <c r="C49" s="14"/>
      <c r="D49" s="14"/>
      <c r="E49" s="14"/>
      <c r="F49" s="14"/>
      <c r="G49" s="14"/>
      <c r="H49" s="14"/>
      <c r="I49" s="14"/>
      <c r="J49" s="22"/>
      <c r="K49" s="20"/>
      <c r="L49" s="23" t="s">
        <v>1197</v>
      </c>
      <c r="M49" s="27" t="s">
        <v>606</v>
      </c>
      <c r="N49" s="28" t="s">
        <v>1116</v>
      </c>
      <c r="O49" s="28" t="s">
        <v>607</v>
      </c>
      <c r="P49" s="28" t="s">
        <v>1036</v>
      </c>
      <c r="Q49" s="38" t="s">
        <v>1214</v>
      </c>
      <c r="R49" s="28">
        <v>0.8</v>
      </c>
      <c r="S49" s="37"/>
    </row>
    <row r="50" s="1" customFormat="true" ht="17" customHeight="true" spans="1:19">
      <c r="A50" s="13"/>
      <c r="B50" s="13"/>
      <c r="C50" s="14"/>
      <c r="D50" s="14"/>
      <c r="E50" s="14"/>
      <c r="F50" s="14"/>
      <c r="G50" s="14"/>
      <c r="H50" s="14"/>
      <c r="I50" s="14"/>
      <c r="J50" s="22"/>
      <c r="K50" s="20"/>
      <c r="L50" s="23" t="s">
        <v>1197</v>
      </c>
      <c r="M50" s="27" t="s">
        <v>1215</v>
      </c>
      <c r="N50" s="28" t="s">
        <v>1116</v>
      </c>
      <c r="O50" s="28" t="s">
        <v>556</v>
      </c>
      <c r="P50" s="28" t="s">
        <v>1036</v>
      </c>
      <c r="Q50" s="38" t="s">
        <v>1216</v>
      </c>
      <c r="R50" s="28">
        <v>0.8</v>
      </c>
      <c r="S50" s="37"/>
    </row>
    <row r="51" s="1" customFormat="true" ht="17" customHeight="true" spans="1:19">
      <c r="A51" s="13"/>
      <c r="B51" s="13"/>
      <c r="C51" s="14"/>
      <c r="D51" s="14"/>
      <c r="E51" s="14"/>
      <c r="F51" s="14"/>
      <c r="G51" s="14"/>
      <c r="H51" s="14"/>
      <c r="I51" s="14"/>
      <c r="J51" s="22"/>
      <c r="K51" s="20"/>
      <c r="L51" s="23" t="s">
        <v>1197</v>
      </c>
      <c r="M51" s="27" t="s">
        <v>760</v>
      </c>
      <c r="N51" s="28" t="s">
        <v>1116</v>
      </c>
      <c r="O51" s="28" t="s">
        <v>556</v>
      </c>
      <c r="P51" s="28" t="s">
        <v>1036</v>
      </c>
      <c r="Q51" s="38" t="s">
        <v>1217</v>
      </c>
      <c r="R51" s="28">
        <v>0.8</v>
      </c>
      <c r="S51" s="37"/>
    </row>
    <row r="52" s="1" customFormat="true" ht="17" customHeight="true" spans="1:19">
      <c r="A52" s="13"/>
      <c r="B52" s="13"/>
      <c r="C52" s="14"/>
      <c r="D52" s="14"/>
      <c r="E52" s="14"/>
      <c r="F52" s="14"/>
      <c r="G52" s="14"/>
      <c r="H52" s="14"/>
      <c r="I52" s="14"/>
      <c r="J52" s="22"/>
      <c r="K52" s="20"/>
      <c r="L52" s="23" t="s">
        <v>1197</v>
      </c>
      <c r="M52" s="27" t="s">
        <v>787</v>
      </c>
      <c r="N52" s="28" t="s">
        <v>1116</v>
      </c>
      <c r="O52" s="28" t="s">
        <v>788</v>
      </c>
      <c r="P52" s="28" t="s">
        <v>1036</v>
      </c>
      <c r="Q52" s="38" t="s">
        <v>1218</v>
      </c>
      <c r="R52" s="28">
        <v>0.8</v>
      </c>
      <c r="S52" s="37"/>
    </row>
    <row r="53" s="1" customFormat="true" ht="17" customHeight="true" spans="1:19">
      <c r="A53" s="13"/>
      <c r="B53" s="13"/>
      <c r="C53" s="14"/>
      <c r="D53" s="14"/>
      <c r="E53" s="14"/>
      <c r="F53" s="14"/>
      <c r="G53" s="14"/>
      <c r="H53" s="14"/>
      <c r="I53" s="14"/>
      <c r="J53" s="22"/>
      <c r="K53" s="20"/>
      <c r="L53" s="23" t="s">
        <v>1197</v>
      </c>
      <c r="M53" s="27" t="s">
        <v>790</v>
      </c>
      <c r="N53" s="28" t="s">
        <v>1116</v>
      </c>
      <c r="O53" s="32">
        <v>1</v>
      </c>
      <c r="P53" s="28" t="s">
        <v>1036</v>
      </c>
      <c r="Q53" s="38" t="s">
        <v>1219</v>
      </c>
      <c r="R53" s="28">
        <v>0.8</v>
      </c>
      <c r="S53" s="37"/>
    </row>
    <row r="54" s="1" customFormat="true" ht="17" customHeight="true" spans="1:19">
      <c r="A54" s="13"/>
      <c r="B54" s="13"/>
      <c r="C54" s="14"/>
      <c r="D54" s="14"/>
      <c r="E54" s="14"/>
      <c r="F54" s="14"/>
      <c r="G54" s="14"/>
      <c r="H54" s="14"/>
      <c r="I54" s="14"/>
      <c r="J54" s="22"/>
      <c r="K54" s="20"/>
      <c r="L54" s="23" t="s">
        <v>1220</v>
      </c>
      <c r="M54" s="27" t="s">
        <v>781</v>
      </c>
      <c r="N54" s="28" t="s">
        <v>1134</v>
      </c>
      <c r="O54" s="28" t="s">
        <v>1221</v>
      </c>
      <c r="P54" s="28" t="s">
        <v>1222</v>
      </c>
      <c r="Q54" s="36" t="s">
        <v>1223</v>
      </c>
      <c r="R54" s="28">
        <v>3.3</v>
      </c>
      <c r="S54" s="37"/>
    </row>
    <row r="55" s="1" customFormat="true" ht="17" customHeight="true" spans="1:19">
      <c r="A55" s="13"/>
      <c r="B55" s="13"/>
      <c r="C55" s="14"/>
      <c r="D55" s="14"/>
      <c r="E55" s="14"/>
      <c r="F55" s="14"/>
      <c r="G55" s="14"/>
      <c r="H55" s="14"/>
      <c r="I55" s="14"/>
      <c r="J55" s="22"/>
      <c r="K55" s="20"/>
      <c r="L55" s="23" t="s">
        <v>1220</v>
      </c>
      <c r="M55" s="27" t="s">
        <v>1224</v>
      </c>
      <c r="N55" s="28" t="s">
        <v>1134</v>
      </c>
      <c r="O55" s="28" t="s">
        <v>1225</v>
      </c>
      <c r="P55" s="28" t="s">
        <v>1226</v>
      </c>
      <c r="Q55" s="36" t="s">
        <v>1227</v>
      </c>
      <c r="R55" s="28">
        <v>3.3</v>
      </c>
      <c r="S55" s="37"/>
    </row>
    <row r="56" s="1" customFormat="true" ht="17" customHeight="true" spans="1:19">
      <c r="A56" s="13"/>
      <c r="B56" s="13"/>
      <c r="C56" s="14"/>
      <c r="D56" s="14"/>
      <c r="E56" s="14"/>
      <c r="F56" s="14"/>
      <c r="G56" s="14"/>
      <c r="H56" s="14"/>
      <c r="I56" s="14"/>
      <c r="J56" s="22"/>
      <c r="K56" s="20"/>
      <c r="L56" s="21" t="s">
        <v>1228</v>
      </c>
      <c r="M56" s="27" t="s">
        <v>1229</v>
      </c>
      <c r="N56" s="28" t="s">
        <v>1116</v>
      </c>
      <c r="O56" s="20" t="s">
        <v>1230</v>
      </c>
      <c r="P56" s="33" t="s">
        <v>675</v>
      </c>
      <c r="Q56" s="30" t="s">
        <v>1231</v>
      </c>
      <c r="R56" s="28">
        <v>6.6</v>
      </c>
      <c r="S56" s="37"/>
    </row>
    <row r="57" s="1" customFormat="true" ht="17" customHeight="true" spans="1:19">
      <c r="A57" s="13"/>
      <c r="B57" s="13"/>
      <c r="C57" s="14"/>
      <c r="D57" s="14"/>
      <c r="E57" s="14"/>
      <c r="F57" s="14"/>
      <c r="G57" s="14"/>
      <c r="H57" s="14"/>
      <c r="I57" s="14"/>
      <c r="J57" s="22"/>
      <c r="K57" s="20" t="s">
        <v>1232</v>
      </c>
      <c r="L57" s="21" t="s">
        <v>1233</v>
      </c>
      <c r="M57" s="27" t="s">
        <v>908</v>
      </c>
      <c r="N57" s="20" t="s">
        <v>1234</v>
      </c>
      <c r="O57" s="28" t="s">
        <v>909</v>
      </c>
      <c r="P57" s="20" t="s">
        <v>1036</v>
      </c>
      <c r="Q57" s="38" t="s">
        <v>1235</v>
      </c>
      <c r="R57" s="28">
        <v>6</v>
      </c>
      <c r="S57" s="37"/>
    </row>
    <row r="58" s="1" customFormat="true" ht="17" customHeight="true" spans="1:19">
      <c r="A58" s="13"/>
      <c r="B58" s="13"/>
      <c r="C58" s="14"/>
      <c r="D58" s="14"/>
      <c r="E58" s="14"/>
      <c r="F58" s="14"/>
      <c r="G58" s="14"/>
      <c r="H58" s="14"/>
      <c r="I58" s="14"/>
      <c r="J58" s="22"/>
      <c r="K58" s="20"/>
      <c r="L58" s="21" t="s">
        <v>1236</v>
      </c>
      <c r="M58" s="27" t="s">
        <v>1237</v>
      </c>
      <c r="N58" s="20" t="s">
        <v>1234</v>
      </c>
      <c r="O58" s="28">
        <v>0</v>
      </c>
      <c r="P58" s="20" t="s">
        <v>1238</v>
      </c>
      <c r="Q58" s="38" t="s">
        <v>1239</v>
      </c>
      <c r="R58" s="28">
        <v>4</v>
      </c>
      <c r="S58" s="37"/>
    </row>
    <row r="59" s="1" customFormat="true" ht="17" customHeight="true" spans="1:19">
      <c r="A59" s="13"/>
      <c r="B59" s="13"/>
      <c r="C59" s="14"/>
      <c r="D59" s="14"/>
      <c r="E59" s="14"/>
      <c r="F59" s="14"/>
      <c r="G59" s="14"/>
      <c r="H59" s="14"/>
      <c r="I59" s="14"/>
      <c r="J59" s="22"/>
      <c r="K59" s="20"/>
      <c r="L59" s="21" t="s">
        <v>1236</v>
      </c>
      <c r="M59" s="27" t="s">
        <v>915</v>
      </c>
      <c r="N59" s="20" t="s">
        <v>1234</v>
      </c>
      <c r="O59" s="28" t="s">
        <v>1240</v>
      </c>
      <c r="P59" s="20" t="s">
        <v>1036</v>
      </c>
      <c r="Q59" s="38" t="s">
        <v>1241</v>
      </c>
      <c r="R59" s="28">
        <v>4</v>
      </c>
      <c r="S59" s="37"/>
    </row>
    <row r="60" s="1" customFormat="true" ht="17" customHeight="true" spans="1:19">
      <c r="A60" s="13"/>
      <c r="B60" s="13"/>
      <c r="C60" s="14"/>
      <c r="D60" s="14"/>
      <c r="E60" s="14"/>
      <c r="F60" s="14"/>
      <c r="G60" s="14"/>
      <c r="H60" s="14"/>
      <c r="I60" s="14"/>
      <c r="J60" s="22"/>
      <c r="K60" s="20"/>
      <c r="L60" s="21" t="s">
        <v>1236</v>
      </c>
      <c r="M60" s="27" t="s">
        <v>1242</v>
      </c>
      <c r="N60" s="20" t="s">
        <v>1234</v>
      </c>
      <c r="O60" s="28" t="s">
        <v>1243</v>
      </c>
      <c r="P60" s="20" t="s">
        <v>1244</v>
      </c>
      <c r="Q60" s="38" t="s">
        <v>1245</v>
      </c>
      <c r="R60" s="28">
        <v>4</v>
      </c>
      <c r="S60" s="37"/>
    </row>
    <row r="61" s="1" customFormat="true" ht="17" customHeight="true" spans="1:19">
      <c r="A61" s="13"/>
      <c r="B61" s="13"/>
      <c r="C61" s="14"/>
      <c r="D61" s="14"/>
      <c r="E61" s="14"/>
      <c r="F61" s="14"/>
      <c r="G61" s="14"/>
      <c r="H61" s="14"/>
      <c r="I61" s="14"/>
      <c r="J61" s="22"/>
      <c r="K61" s="20"/>
      <c r="L61" s="21" t="s">
        <v>1236</v>
      </c>
      <c r="M61" s="27" t="s">
        <v>733</v>
      </c>
      <c r="N61" s="28" t="s">
        <v>1134</v>
      </c>
      <c r="O61" s="28" t="s">
        <v>1246</v>
      </c>
      <c r="P61" s="20" t="s">
        <v>1247</v>
      </c>
      <c r="Q61" s="38" t="s">
        <v>1248</v>
      </c>
      <c r="R61" s="28">
        <v>4</v>
      </c>
      <c r="S61" s="37"/>
    </row>
    <row r="62" s="1" customFormat="true" ht="17" customHeight="true" spans="1:19">
      <c r="A62" s="13"/>
      <c r="B62" s="13"/>
      <c r="C62" s="14"/>
      <c r="D62" s="14"/>
      <c r="E62" s="14"/>
      <c r="F62" s="14"/>
      <c r="G62" s="14"/>
      <c r="H62" s="14"/>
      <c r="I62" s="14"/>
      <c r="J62" s="22"/>
      <c r="K62" s="20"/>
      <c r="L62" s="21" t="s">
        <v>1236</v>
      </c>
      <c r="M62" s="27" t="s">
        <v>1249</v>
      </c>
      <c r="N62" s="28" t="s">
        <v>1134</v>
      </c>
      <c r="O62" s="28" t="s">
        <v>1250</v>
      </c>
      <c r="P62" s="20" t="s">
        <v>1247</v>
      </c>
      <c r="Q62" s="38" t="s">
        <v>1251</v>
      </c>
      <c r="R62" s="28">
        <v>4</v>
      </c>
      <c r="S62" s="37"/>
    </row>
    <row r="63" s="1" customFormat="true" ht="17" customHeight="true" spans="1:19">
      <c r="A63" s="13"/>
      <c r="B63" s="13"/>
      <c r="C63" s="14"/>
      <c r="D63" s="14"/>
      <c r="E63" s="14"/>
      <c r="F63" s="14"/>
      <c r="G63" s="14"/>
      <c r="H63" s="14"/>
      <c r="I63" s="14"/>
      <c r="J63" s="22"/>
      <c r="K63" s="20"/>
      <c r="L63" s="21" t="s">
        <v>1236</v>
      </c>
      <c r="M63" s="30" t="s">
        <v>1252</v>
      </c>
      <c r="N63" s="28" t="s">
        <v>1134</v>
      </c>
      <c r="O63" s="28" t="s">
        <v>1250</v>
      </c>
      <c r="P63" s="20" t="s">
        <v>1247</v>
      </c>
      <c r="Q63" s="38" t="s">
        <v>1253</v>
      </c>
      <c r="R63" s="28">
        <v>4</v>
      </c>
      <c r="S63" s="37"/>
    </row>
    <row r="64" s="1" customFormat="true" ht="17" customHeight="true" spans="1:19">
      <c r="A64" s="13"/>
      <c r="B64" s="13"/>
      <c r="C64" s="14"/>
      <c r="D64" s="14"/>
      <c r="E64" s="14"/>
      <c r="F64" s="14"/>
      <c r="G64" s="14"/>
      <c r="H64" s="14"/>
      <c r="I64" s="14"/>
      <c r="J64" s="22"/>
      <c r="K64" s="20"/>
      <c r="L64" s="21" t="s">
        <v>1254</v>
      </c>
      <c r="M64" s="27" t="s">
        <v>971</v>
      </c>
      <c r="N64" s="20"/>
      <c r="O64" s="28"/>
      <c r="P64" s="20"/>
      <c r="Q64" s="30"/>
      <c r="R64" s="20"/>
      <c r="S64" s="37"/>
    </row>
    <row r="65" s="1" customFormat="true" ht="17" customHeight="true" spans="1:19">
      <c r="A65" s="13"/>
      <c r="B65" s="13"/>
      <c r="C65" s="14"/>
      <c r="D65" s="14"/>
      <c r="E65" s="14"/>
      <c r="F65" s="14"/>
      <c r="G65" s="14"/>
      <c r="H65" s="14"/>
      <c r="I65" s="14"/>
      <c r="J65" s="22"/>
      <c r="K65" s="11"/>
      <c r="L65" s="21" t="s">
        <v>1255</v>
      </c>
      <c r="M65" s="30" t="s">
        <v>971</v>
      </c>
      <c r="N65" s="20"/>
      <c r="O65" s="20"/>
      <c r="P65" s="20"/>
      <c r="Q65" s="30"/>
      <c r="R65" s="20"/>
      <c r="S65" s="37"/>
    </row>
    <row r="66" s="1" customFormat="true" ht="17" customHeight="true" spans="1:19">
      <c r="A66" s="13"/>
      <c r="B66" s="13"/>
      <c r="C66" s="14"/>
      <c r="D66" s="14"/>
      <c r="E66" s="14"/>
      <c r="F66" s="14"/>
      <c r="G66" s="14"/>
      <c r="H66" s="14"/>
      <c r="I66" s="14"/>
      <c r="J66" s="22"/>
      <c r="K66" s="47" t="s">
        <v>1256</v>
      </c>
      <c r="L66" s="48" t="s">
        <v>1257</v>
      </c>
      <c r="M66" s="27" t="s">
        <v>694</v>
      </c>
      <c r="N66" s="20" t="s">
        <v>1234</v>
      </c>
      <c r="O66" s="28" t="s">
        <v>774</v>
      </c>
      <c r="P66" s="20" t="s">
        <v>1036</v>
      </c>
      <c r="Q66" s="38" t="s">
        <v>1258</v>
      </c>
      <c r="R66" s="28">
        <v>4</v>
      </c>
      <c r="S66" s="37"/>
    </row>
    <row r="67" s="1" customFormat="true" ht="17" customHeight="true" spans="1:19">
      <c r="A67" s="13"/>
      <c r="B67" s="13"/>
      <c r="C67" s="14"/>
      <c r="D67" s="14"/>
      <c r="E67" s="14"/>
      <c r="F67" s="14"/>
      <c r="G67" s="14"/>
      <c r="H67" s="14"/>
      <c r="I67" s="14"/>
      <c r="J67" s="22"/>
      <c r="K67" s="47"/>
      <c r="L67" s="48" t="s">
        <v>1257</v>
      </c>
      <c r="M67" s="27" t="s">
        <v>1259</v>
      </c>
      <c r="N67" s="20" t="s">
        <v>1234</v>
      </c>
      <c r="O67" s="28" t="s">
        <v>565</v>
      </c>
      <c r="P67" s="20" t="s">
        <v>1036</v>
      </c>
      <c r="Q67" s="38" t="s">
        <v>1260</v>
      </c>
      <c r="R67" s="28">
        <v>3</v>
      </c>
      <c r="S67" s="37"/>
    </row>
    <row r="68" s="1" customFormat="true" ht="17" customHeight="true" spans="1:19">
      <c r="A68" s="39"/>
      <c r="B68" s="39"/>
      <c r="C68" s="40"/>
      <c r="D68" s="40"/>
      <c r="E68" s="40"/>
      <c r="F68" s="40"/>
      <c r="G68" s="40"/>
      <c r="H68" s="40"/>
      <c r="I68" s="40"/>
      <c r="J68" s="49"/>
      <c r="K68" s="47"/>
      <c r="L68" s="48" t="s">
        <v>1257</v>
      </c>
      <c r="M68" s="27" t="s">
        <v>1261</v>
      </c>
      <c r="N68" s="20" t="s">
        <v>1234</v>
      </c>
      <c r="O68" s="28" t="s">
        <v>607</v>
      </c>
      <c r="P68" s="20" t="s">
        <v>1036</v>
      </c>
      <c r="Q68" s="38" t="s">
        <v>1262</v>
      </c>
      <c r="R68" s="28">
        <v>3</v>
      </c>
      <c r="S68" s="37"/>
    </row>
    <row r="69" s="2" customFormat="true" ht="17" customHeight="true" spans="1:19">
      <c r="A69" s="41">
        <v>136003</v>
      </c>
      <c r="B69" s="41" t="s">
        <v>1263</v>
      </c>
      <c r="C69" s="42">
        <v>218.45</v>
      </c>
      <c r="D69" s="42">
        <v>218.45</v>
      </c>
      <c r="E69" s="42"/>
      <c r="F69" s="42"/>
      <c r="G69" s="42"/>
      <c r="H69" s="42">
        <v>218.45</v>
      </c>
      <c r="I69" s="42"/>
      <c r="J69" s="41" t="s">
        <v>1264</v>
      </c>
      <c r="K69" s="50" t="s">
        <v>1113</v>
      </c>
      <c r="L69" s="23" t="s">
        <v>1265</v>
      </c>
      <c r="M69" s="66" t="s">
        <v>1266</v>
      </c>
      <c r="N69" s="50" t="s">
        <v>1234</v>
      </c>
      <c r="O69" s="50" t="s">
        <v>1267</v>
      </c>
      <c r="P69" s="50" t="s">
        <v>1268</v>
      </c>
      <c r="Q69" s="36" t="s">
        <v>1269</v>
      </c>
      <c r="R69" s="78">
        <v>7</v>
      </c>
      <c r="S69" s="79"/>
    </row>
    <row r="70" s="2" customFormat="true" ht="17" customHeight="true" spans="1:19">
      <c r="A70" s="41"/>
      <c r="B70" s="41"/>
      <c r="C70" s="42"/>
      <c r="D70" s="42"/>
      <c r="E70" s="42"/>
      <c r="F70" s="42"/>
      <c r="G70" s="42"/>
      <c r="H70" s="42"/>
      <c r="I70" s="42"/>
      <c r="J70" s="41"/>
      <c r="K70" s="50"/>
      <c r="L70" s="23" t="s">
        <v>1265</v>
      </c>
      <c r="M70" s="66" t="s">
        <v>1270</v>
      </c>
      <c r="N70" s="50" t="s">
        <v>1234</v>
      </c>
      <c r="O70" s="50" t="s">
        <v>1271</v>
      </c>
      <c r="P70" s="50" t="s">
        <v>1268</v>
      </c>
      <c r="Q70" s="36" t="s">
        <v>1272</v>
      </c>
      <c r="R70" s="78">
        <v>7</v>
      </c>
      <c r="S70" s="79"/>
    </row>
    <row r="71" s="2" customFormat="true" ht="17" customHeight="true" spans="1:19">
      <c r="A71" s="41"/>
      <c r="B71" s="41"/>
      <c r="C71" s="42"/>
      <c r="D71" s="42"/>
      <c r="E71" s="42"/>
      <c r="F71" s="42"/>
      <c r="G71" s="42"/>
      <c r="H71" s="42"/>
      <c r="I71" s="42"/>
      <c r="J71" s="41"/>
      <c r="K71" s="50"/>
      <c r="L71" s="23" t="s">
        <v>1265</v>
      </c>
      <c r="M71" s="66" t="s">
        <v>1273</v>
      </c>
      <c r="N71" s="50" t="s">
        <v>1234</v>
      </c>
      <c r="O71" s="50" t="s">
        <v>1274</v>
      </c>
      <c r="P71" s="50" t="s">
        <v>1268</v>
      </c>
      <c r="Q71" s="36" t="s">
        <v>1275</v>
      </c>
      <c r="R71" s="78">
        <v>7</v>
      </c>
      <c r="S71" s="79"/>
    </row>
    <row r="72" s="2" customFormat="true" ht="17" customHeight="true" spans="1:19">
      <c r="A72" s="41"/>
      <c r="B72" s="41"/>
      <c r="C72" s="42"/>
      <c r="D72" s="42"/>
      <c r="E72" s="42"/>
      <c r="F72" s="42"/>
      <c r="G72" s="42"/>
      <c r="H72" s="42"/>
      <c r="I72" s="42"/>
      <c r="J72" s="41"/>
      <c r="K72" s="50"/>
      <c r="L72" s="23" t="s">
        <v>1197</v>
      </c>
      <c r="M72" s="66" t="s">
        <v>1276</v>
      </c>
      <c r="N72" s="50" t="s">
        <v>1234</v>
      </c>
      <c r="O72" s="50" t="s">
        <v>1277</v>
      </c>
      <c r="P72" s="50" t="s">
        <v>1278</v>
      </c>
      <c r="Q72" s="36" t="s">
        <v>1279</v>
      </c>
      <c r="R72" s="78">
        <v>6</v>
      </c>
      <c r="S72" s="79"/>
    </row>
    <row r="73" s="2" customFormat="true" ht="17" customHeight="true" spans="1:19">
      <c r="A73" s="41"/>
      <c r="B73" s="41"/>
      <c r="C73" s="42"/>
      <c r="D73" s="42"/>
      <c r="E73" s="42"/>
      <c r="F73" s="42"/>
      <c r="G73" s="42"/>
      <c r="H73" s="42"/>
      <c r="I73" s="42"/>
      <c r="J73" s="41"/>
      <c r="K73" s="50"/>
      <c r="L73" s="23" t="s">
        <v>1197</v>
      </c>
      <c r="M73" s="66" t="s">
        <v>1280</v>
      </c>
      <c r="N73" s="50" t="s">
        <v>1234</v>
      </c>
      <c r="O73" s="67">
        <v>1</v>
      </c>
      <c r="P73" s="50" t="s">
        <v>1278</v>
      </c>
      <c r="Q73" s="36" t="s">
        <v>1281</v>
      </c>
      <c r="R73" s="78">
        <v>6</v>
      </c>
      <c r="S73" s="79"/>
    </row>
    <row r="74" s="2" customFormat="true" ht="17" customHeight="true" spans="1:19">
      <c r="A74" s="41"/>
      <c r="B74" s="41"/>
      <c r="C74" s="42"/>
      <c r="D74" s="42"/>
      <c r="E74" s="42"/>
      <c r="F74" s="42"/>
      <c r="G74" s="42"/>
      <c r="H74" s="42"/>
      <c r="I74" s="42"/>
      <c r="J74" s="41"/>
      <c r="K74" s="50"/>
      <c r="L74" s="51" t="s">
        <v>558</v>
      </c>
      <c r="M74" s="68" t="s">
        <v>666</v>
      </c>
      <c r="N74" s="50" t="s">
        <v>1282</v>
      </c>
      <c r="O74" s="50" t="s">
        <v>1283</v>
      </c>
      <c r="P74" s="50"/>
      <c r="Q74" s="36" t="s">
        <v>666</v>
      </c>
      <c r="R74" s="78">
        <v>7</v>
      </c>
      <c r="S74" s="79"/>
    </row>
    <row r="75" s="2" customFormat="true" ht="17" customHeight="true" spans="1:19">
      <c r="A75" s="41"/>
      <c r="B75" s="41"/>
      <c r="C75" s="42"/>
      <c r="D75" s="42"/>
      <c r="E75" s="42"/>
      <c r="F75" s="42"/>
      <c r="G75" s="42"/>
      <c r="H75" s="42"/>
      <c r="I75" s="42"/>
      <c r="J75" s="41"/>
      <c r="K75" s="52"/>
      <c r="L75" s="53" t="s">
        <v>537</v>
      </c>
      <c r="M75" s="69" t="s">
        <v>969</v>
      </c>
      <c r="N75" s="70" t="s">
        <v>1228</v>
      </c>
      <c r="O75" s="67" t="s">
        <v>1284</v>
      </c>
      <c r="P75" s="50" t="s">
        <v>1285</v>
      </c>
      <c r="Q75" s="36" t="s">
        <v>1286</v>
      </c>
      <c r="R75" s="78">
        <v>10</v>
      </c>
      <c r="S75" s="79"/>
    </row>
    <row r="76" s="2" customFormat="true" ht="17" customHeight="true" spans="1:19">
      <c r="A76" s="41"/>
      <c r="B76" s="41"/>
      <c r="C76" s="42"/>
      <c r="D76" s="42"/>
      <c r="E76" s="42"/>
      <c r="F76" s="42"/>
      <c r="G76" s="42"/>
      <c r="H76" s="42"/>
      <c r="I76" s="42"/>
      <c r="J76" s="41"/>
      <c r="K76" s="44" t="s">
        <v>1287</v>
      </c>
      <c r="L76" s="54" t="s">
        <v>1233</v>
      </c>
      <c r="M76" s="71" t="s">
        <v>1288</v>
      </c>
      <c r="N76" s="50" t="s">
        <v>1234</v>
      </c>
      <c r="O76" s="72" t="s">
        <v>1289</v>
      </c>
      <c r="P76" s="50" t="s">
        <v>1285</v>
      </c>
      <c r="Q76" s="36" t="s">
        <v>1290</v>
      </c>
      <c r="R76" s="78">
        <v>10</v>
      </c>
      <c r="S76" s="79"/>
    </row>
    <row r="77" s="2" customFormat="true" ht="17" customHeight="true" spans="1:19">
      <c r="A77" s="41"/>
      <c r="B77" s="41"/>
      <c r="C77" s="42"/>
      <c r="D77" s="42"/>
      <c r="E77" s="42"/>
      <c r="F77" s="42"/>
      <c r="G77" s="42"/>
      <c r="H77" s="42"/>
      <c r="I77" s="42"/>
      <c r="J77" s="41"/>
      <c r="K77" s="45"/>
      <c r="L77" s="23" t="s">
        <v>1236</v>
      </c>
      <c r="M77" s="66" t="s">
        <v>1291</v>
      </c>
      <c r="N77" s="50" t="s">
        <v>1292</v>
      </c>
      <c r="O77" s="50" t="s">
        <v>1293</v>
      </c>
      <c r="P77" s="50"/>
      <c r="Q77" s="36" t="s">
        <v>1294</v>
      </c>
      <c r="R77" s="78">
        <v>10</v>
      </c>
      <c r="S77" s="79"/>
    </row>
    <row r="78" s="2" customFormat="true" ht="17" customHeight="true" spans="1:19">
      <c r="A78" s="41"/>
      <c r="B78" s="41"/>
      <c r="C78" s="42"/>
      <c r="D78" s="42"/>
      <c r="E78" s="42"/>
      <c r="F78" s="42"/>
      <c r="G78" s="42"/>
      <c r="H78" s="42"/>
      <c r="I78" s="42"/>
      <c r="J78" s="41"/>
      <c r="K78" s="45"/>
      <c r="L78" s="55" t="s">
        <v>1295</v>
      </c>
      <c r="M78" s="66" t="s">
        <v>947</v>
      </c>
      <c r="N78" s="50" t="s">
        <v>1234</v>
      </c>
      <c r="O78" s="73">
        <v>1</v>
      </c>
      <c r="P78" s="50" t="s">
        <v>1278</v>
      </c>
      <c r="Q78" s="36" t="s">
        <v>1053</v>
      </c>
      <c r="R78" s="78">
        <v>10</v>
      </c>
      <c r="S78" s="80"/>
    </row>
    <row r="79" s="2" customFormat="true" ht="17" customHeight="true" spans="1:19">
      <c r="A79" s="41"/>
      <c r="B79" s="41"/>
      <c r="C79" s="42"/>
      <c r="D79" s="42"/>
      <c r="E79" s="42"/>
      <c r="F79" s="42"/>
      <c r="G79" s="42"/>
      <c r="H79" s="42"/>
      <c r="I79" s="42"/>
      <c r="J79" s="41"/>
      <c r="K79" s="56"/>
      <c r="L79" s="23" t="s">
        <v>1296</v>
      </c>
      <c r="M79" s="66" t="s">
        <v>1297</v>
      </c>
      <c r="N79" s="50" t="s">
        <v>1234</v>
      </c>
      <c r="O79" s="50" t="s">
        <v>774</v>
      </c>
      <c r="P79" s="50" t="s">
        <v>1278</v>
      </c>
      <c r="Q79" s="36" t="s">
        <v>1298</v>
      </c>
      <c r="R79" s="52">
        <v>10</v>
      </c>
      <c r="S79" s="80"/>
    </row>
    <row r="80" s="3" customFormat="true" ht="17" customHeight="true" spans="1:19">
      <c r="A80" s="41" t="s">
        <v>924</v>
      </c>
      <c r="B80" s="41" t="s">
        <v>1299</v>
      </c>
      <c r="C80" s="42">
        <v>505.780384</v>
      </c>
      <c r="D80" s="42">
        <v>505.780384</v>
      </c>
      <c r="E80" s="42"/>
      <c r="F80" s="42"/>
      <c r="G80" s="44"/>
      <c r="H80" s="44">
        <v>379.78</v>
      </c>
      <c r="I80" s="44">
        <v>126</v>
      </c>
      <c r="J80" s="57" t="s">
        <v>1300</v>
      </c>
      <c r="K80" s="50" t="s">
        <v>1113</v>
      </c>
      <c r="L80" s="57" t="s">
        <v>1114</v>
      </c>
      <c r="M80" s="74" t="s">
        <v>1301</v>
      </c>
      <c r="N80" s="50" t="s">
        <v>1234</v>
      </c>
      <c r="O80" s="50" t="s">
        <v>1302</v>
      </c>
      <c r="P80" s="50" t="s">
        <v>1268</v>
      </c>
      <c r="Q80" s="36" t="s">
        <v>1303</v>
      </c>
      <c r="R80" s="50">
        <v>8</v>
      </c>
      <c r="S80" s="41"/>
    </row>
    <row r="81" s="3" customFormat="true" ht="17" customHeight="true" spans="1:19">
      <c r="A81" s="41"/>
      <c r="B81" s="41"/>
      <c r="C81" s="42"/>
      <c r="D81" s="42"/>
      <c r="E81" s="42"/>
      <c r="F81" s="42"/>
      <c r="G81" s="45"/>
      <c r="H81" s="45"/>
      <c r="I81" s="45"/>
      <c r="J81" s="54"/>
      <c r="K81" s="50"/>
      <c r="L81" s="58"/>
      <c r="M81" s="74" t="s">
        <v>941</v>
      </c>
      <c r="N81" s="50" t="s">
        <v>1234</v>
      </c>
      <c r="O81" s="50" t="s">
        <v>1135</v>
      </c>
      <c r="P81" s="50" t="s">
        <v>1304</v>
      </c>
      <c r="Q81" s="36" t="s">
        <v>1305</v>
      </c>
      <c r="R81" s="50">
        <v>8</v>
      </c>
      <c r="S81" s="41"/>
    </row>
    <row r="82" s="3" customFormat="true" ht="17" customHeight="true" spans="1:19">
      <c r="A82" s="41"/>
      <c r="B82" s="41"/>
      <c r="C82" s="42"/>
      <c r="D82" s="42"/>
      <c r="E82" s="42"/>
      <c r="F82" s="42"/>
      <c r="G82" s="45"/>
      <c r="H82" s="45"/>
      <c r="I82" s="45"/>
      <c r="J82" s="54"/>
      <c r="K82" s="50"/>
      <c r="L82" s="57" t="s">
        <v>1306</v>
      </c>
      <c r="M82" s="74" t="s">
        <v>935</v>
      </c>
      <c r="N82" s="50" t="s">
        <v>1234</v>
      </c>
      <c r="O82" s="50" t="s">
        <v>1307</v>
      </c>
      <c r="P82" s="50" t="s">
        <v>1308</v>
      </c>
      <c r="Q82" s="36" t="s">
        <v>1309</v>
      </c>
      <c r="R82" s="50">
        <v>8</v>
      </c>
      <c r="S82" s="41"/>
    </row>
    <row r="83" s="3" customFormat="true" ht="17" customHeight="true" spans="1:19">
      <c r="A83" s="41"/>
      <c r="B83" s="41"/>
      <c r="C83" s="42"/>
      <c r="D83" s="42"/>
      <c r="E83" s="42"/>
      <c r="F83" s="42"/>
      <c r="G83" s="45"/>
      <c r="H83" s="45"/>
      <c r="I83" s="45"/>
      <c r="J83" s="54"/>
      <c r="K83" s="50"/>
      <c r="L83" s="58"/>
      <c r="M83" s="74" t="s">
        <v>933</v>
      </c>
      <c r="N83" s="50" t="s">
        <v>1234</v>
      </c>
      <c r="O83" s="67">
        <v>1</v>
      </c>
      <c r="P83" s="50" t="s">
        <v>1036</v>
      </c>
      <c r="Q83" s="36" t="s">
        <v>934</v>
      </c>
      <c r="R83" s="50">
        <v>8</v>
      </c>
      <c r="S83" s="41"/>
    </row>
    <row r="84" s="3" customFormat="true" ht="17" customHeight="true" spans="1:19">
      <c r="A84" s="41"/>
      <c r="B84" s="41"/>
      <c r="C84" s="42"/>
      <c r="D84" s="42"/>
      <c r="E84" s="42"/>
      <c r="F84" s="42"/>
      <c r="G84" s="45"/>
      <c r="H84" s="45"/>
      <c r="I84" s="45"/>
      <c r="J84" s="54"/>
      <c r="K84" s="50"/>
      <c r="L84" s="57" t="s">
        <v>1220</v>
      </c>
      <c r="M84" s="74" t="s">
        <v>928</v>
      </c>
      <c r="N84" s="50" t="s">
        <v>1234</v>
      </c>
      <c r="O84" s="50" t="s">
        <v>1310</v>
      </c>
      <c r="P84" s="50" t="s">
        <v>1036</v>
      </c>
      <c r="Q84" s="36" t="s">
        <v>930</v>
      </c>
      <c r="R84" s="50">
        <v>8</v>
      </c>
      <c r="S84" s="41"/>
    </row>
    <row r="85" s="3" customFormat="true" ht="17" customHeight="true" spans="1:19">
      <c r="A85" s="41"/>
      <c r="B85" s="41"/>
      <c r="C85" s="42"/>
      <c r="D85" s="42"/>
      <c r="E85" s="42"/>
      <c r="F85" s="42"/>
      <c r="G85" s="45"/>
      <c r="H85" s="45"/>
      <c r="I85" s="45"/>
      <c r="J85" s="54"/>
      <c r="K85" s="50"/>
      <c r="L85" s="57" t="s">
        <v>1228</v>
      </c>
      <c r="M85" s="74" t="s">
        <v>171</v>
      </c>
      <c r="N85" s="50" t="s">
        <v>1234</v>
      </c>
      <c r="O85" s="50" t="s">
        <v>1311</v>
      </c>
      <c r="P85" s="50" t="s">
        <v>1285</v>
      </c>
      <c r="Q85" s="36" t="s">
        <v>1312</v>
      </c>
      <c r="R85" s="50">
        <v>5</v>
      </c>
      <c r="S85" s="41"/>
    </row>
    <row r="86" s="3" customFormat="true" ht="17" customHeight="true" spans="1:19">
      <c r="A86" s="41"/>
      <c r="B86" s="41"/>
      <c r="C86" s="42"/>
      <c r="D86" s="42"/>
      <c r="E86" s="42"/>
      <c r="F86" s="42"/>
      <c r="G86" s="45"/>
      <c r="H86" s="45"/>
      <c r="I86" s="45"/>
      <c r="J86" s="54"/>
      <c r="K86" s="50"/>
      <c r="L86" s="58"/>
      <c r="M86" s="74" t="s">
        <v>172</v>
      </c>
      <c r="N86" s="50" t="s">
        <v>1234</v>
      </c>
      <c r="O86" s="50" t="s">
        <v>1313</v>
      </c>
      <c r="P86" s="50" t="s">
        <v>1285</v>
      </c>
      <c r="Q86" s="36" t="s">
        <v>1314</v>
      </c>
      <c r="R86" s="50">
        <v>5</v>
      </c>
      <c r="S86" s="41"/>
    </row>
    <row r="87" s="3" customFormat="true" ht="17" customHeight="true" spans="1:19">
      <c r="A87" s="41"/>
      <c r="B87" s="41"/>
      <c r="C87" s="42"/>
      <c r="D87" s="42"/>
      <c r="E87" s="42"/>
      <c r="F87" s="42"/>
      <c r="G87" s="45"/>
      <c r="H87" s="45"/>
      <c r="I87" s="45"/>
      <c r="J87" s="54"/>
      <c r="K87" s="44" t="s">
        <v>1232</v>
      </c>
      <c r="L87" s="57" t="s">
        <v>1233</v>
      </c>
      <c r="M87" s="74" t="s">
        <v>1315</v>
      </c>
      <c r="N87" s="50" t="s">
        <v>1234</v>
      </c>
      <c r="O87" s="50" t="s">
        <v>1316</v>
      </c>
      <c r="P87" s="50" t="s">
        <v>1285</v>
      </c>
      <c r="Q87" s="36" t="s">
        <v>1317</v>
      </c>
      <c r="R87" s="50">
        <v>5</v>
      </c>
      <c r="S87" s="41"/>
    </row>
    <row r="88" s="3" customFormat="true" ht="17" customHeight="true" spans="1:19">
      <c r="A88" s="41"/>
      <c r="B88" s="41"/>
      <c r="C88" s="42"/>
      <c r="D88" s="42"/>
      <c r="E88" s="42"/>
      <c r="F88" s="42"/>
      <c r="G88" s="45"/>
      <c r="H88" s="45"/>
      <c r="I88" s="45"/>
      <c r="J88" s="54"/>
      <c r="K88" s="45"/>
      <c r="L88" s="58"/>
      <c r="M88" s="74" t="s">
        <v>1318</v>
      </c>
      <c r="N88" s="50" t="s">
        <v>1234</v>
      </c>
      <c r="O88" s="50" t="s">
        <v>1316</v>
      </c>
      <c r="P88" s="50" t="s">
        <v>1285</v>
      </c>
      <c r="Q88" s="36" t="s">
        <v>1319</v>
      </c>
      <c r="R88" s="50">
        <v>5</v>
      </c>
      <c r="S88" s="41"/>
    </row>
    <row r="89" s="3" customFormat="true" ht="17" customHeight="true" spans="1:19">
      <c r="A89" s="41"/>
      <c r="B89" s="41"/>
      <c r="C89" s="42"/>
      <c r="D89" s="42"/>
      <c r="E89" s="42"/>
      <c r="F89" s="42"/>
      <c r="G89" s="45"/>
      <c r="H89" s="45"/>
      <c r="I89" s="45"/>
      <c r="J89" s="54"/>
      <c r="K89" s="45"/>
      <c r="L89" s="23" t="s">
        <v>1236</v>
      </c>
      <c r="M89" s="74" t="s">
        <v>944</v>
      </c>
      <c r="N89" s="50" t="s">
        <v>1292</v>
      </c>
      <c r="O89" s="50" t="s">
        <v>1320</v>
      </c>
      <c r="P89" s="50"/>
      <c r="Q89" s="36" t="s">
        <v>946</v>
      </c>
      <c r="R89" s="50">
        <v>10</v>
      </c>
      <c r="S89" s="41"/>
    </row>
    <row r="90" s="3" customFormat="true" ht="17" customHeight="true" spans="1:19">
      <c r="A90" s="41"/>
      <c r="B90" s="41"/>
      <c r="C90" s="42"/>
      <c r="D90" s="42"/>
      <c r="E90" s="42"/>
      <c r="F90" s="42"/>
      <c r="G90" s="45"/>
      <c r="H90" s="45"/>
      <c r="I90" s="45"/>
      <c r="J90" s="54"/>
      <c r="K90" s="56"/>
      <c r="L90" s="23" t="s">
        <v>1254</v>
      </c>
      <c r="M90" s="74" t="s">
        <v>1321</v>
      </c>
      <c r="N90" s="50" t="s">
        <v>1234</v>
      </c>
      <c r="O90" s="67">
        <v>1</v>
      </c>
      <c r="P90" s="50" t="s">
        <v>1036</v>
      </c>
      <c r="Q90" s="36" t="s">
        <v>1322</v>
      </c>
      <c r="R90" s="50">
        <v>10</v>
      </c>
      <c r="S90" s="41"/>
    </row>
    <row r="91" s="3" customFormat="true" ht="17" customHeight="true" spans="1:19">
      <c r="A91" s="41"/>
      <c r="B91" s="41"/>
      <c r="C91" s="42"/>
      <c r="D91" s="42"/>
      <c r="E91" s="42"/>
      <c r="F91" s="42"/>
      <c r="G91" s="46"/>
      <c r="H91" s="46"/>
      <c r="I91" s="46"/>
      <c r="J91" s="59"/>
      <c r="K91" s="50" t="s">
        <v>1256</v>
      </c>
      <c r="L91" s="23" t="s">
        <v>1257</v>
      </c>
      <c r="M91" s="74" t="s">
        <v>951</v>
      </c>
      <c r="N91" s="50" t="s">
        <v>1234</v>
      </c>
      <c r="O91" s="50" t="s">
        <v>1323</v>
      </c>
      <c r="P91" s="50" t="s">
        <v>1036</v>
      </c>
      <c r="Q91" s="36" t="s">
        <v>952</v>
      </c>
      <c r="R91" s="50">
        <v>10</v>
      </c>
      <c r="S91" s="41"/>
    </row>
    <row r="92" s="1" customFormat="true" ht="17" customHeight="true" spans="1:19">
      <c r="A92" s="37" t="s">
        <v>953</v>
      </c>
      <c r="B92" s="37" t="s">
        <v>1324</v>
      </c>
      <c r="C92" s="43">
        <v>763.169628</v>
      </c>
      <c r="D92" s="43">
        <v>763.169628</v>
      </c>
      <c r="E92" s="43"/>
      <c r="F92" s="43"/>
      <c r="G92" s="43"/>
      <c r="H92" s="43">
        <v>668.169628</v>
      </c>
      <c r="I92" s="43">
        <v>95</v>
      </c>
      <c r="J92" s="21" t="s">
        <v>1325</v>
      </c>
      <c r="K92" s="20" t="s">
        <v>1113</v>
      </c>
      <c r="L92" s="21" t="s">
        <v>1265</v>
      </c>
      <c r="M92" s="74" t="s">
        <v>1326</v>
      </c>
      <c r="N92" s="75" t="s">
        <v>1234</v>
      </c>
      <c r="O92" s="20">
        <v>73000</v>
      </c>
      <c r="P92" s="20" t="s">
        <v>1327</v>
      </c>
      <c r="Q92" s="30" t="s">
        <v>974</v>
      </c>
      <c r="R92" s="50">
        <v>10</v>
      </c>
      <c r="S92" s="37"/>
    </row>
    <row r="93" s="1" customFormat="true" ht="17" customHeight="true" spans="1:19">
      <c r="A93" s="37"/>
      <c r="B93" s="37"/>
      <c r="C93" s="43"/>
      <c r="D93" s="43"/>
      <c r="E93" s="43"/>
      <c r="F93" s="43"/>
      <c r="G93" s="43"/>
      <c r="H93" s="43"/>
      <c r="I93" s="43"/>
      <c r="J93" s="21"/>
      <c r="K93" s="20"/>
      <c r="L93" s="21" t="s">
        <v>1197</v>
      </c>
      <c r="M93" s="74" t="s">
        <v>975</v>
      </c>
      <c r="N93" s="75" t="s">
        <v>1234</v>
      </c>
      <c r="O93" s="76">
        <v>0.98</v>
      </c>
      <c r="P93" s="20" t="s">
        <v>1328</v>
      </c>
      <c r="Q93" s="30" t="s">
        <v>976</v>
      </c>
      <c r="R93" s="50">
        <v>10</v>
      </c>
      <c r="S93" s="37"/>
    </row>
    <row r="94" s="1" customFormat="true" ht="17" customHeight="true" spans="1:19">
      <c r="A94" s="37"/>
      <c r="B94" s="37"/>
      <c r="C94" s="43"/>
      <c r="D94" s="43"/>
      <c r="E94" s="43"/>
      <c r="F94" s="43"/>
      <c r="G94" s="43"/>
      <c r="H94" s="43"/>
      <c r="I94" s="43"/>
      <c r="J94" s="21"/>
      <c r="K94" s="20"/>
      <c r="L94" s="21" t="s">
        <v>1282</v>
      </c>
      <c r="M94" s="74" t="s">
        <v>704</v>
      </c>
      <c r="N94" s="75" t="s">
        <v>1234</v>
      </c>
      <c r="O94" s="20" t="s">
        <v>1329</v>
      </c>
      <c r="P94" s="20" t="s">
        <v>1330</v>
      </c>
      <c r="Q94" s="30" t="s">
        <v>977</v>
      </c>
      <c r="R94" s="50">
        <v>10</v>
      </c>
      <c r="S94" s="37"/>
    </row>
    <row r="95" s="1" customFormat="true" ht="17" customHeight="true" spans="1:19">
      <c r="A95" s="37"/>
      <c r="B95" s="37"/>
      <c r="C95" s="43"/>
      <c r="D95" s="43"/>
      <c r="E95" s="43"/>
      <c r="F95" s="43"/>
      <c r="G95" s="43"/>
      <c r="H95" s="43"/>
      <c r="I95" s="43"/>
      <c r="J95" s="21"/>
      <c r="K95" s="20"/>
      <c r="L95" s="21" t="s">
        <v>1228</v>
      </c>
      <c r="M95" s="74" t="s">
        <v>969</v>
      </c>
      <c r="N95" s="75" t="s">
        <v>1234</v>
      </c>
      <c r="O95" s="20">
        <v>95</v>
      </c>
      <c r="P95" s="20" t="s">
        <v>1285</v>
      </c>
      <c r="Q95" s="30" t="s">
        <v>960</v>
      </c>
      <c r="R95" s="50">
        <v>10</v>
      </c>
      <c r="S95" s="37"/>
    </row>
    <row r="96" s="1" customFormat="true" ht="17" customHeight="true" spans="1:19">
      <c r="A96" s="37"/>
      <c r="B96" s="37"/>
      <c r="C96" s="43"/>
      <c r="D96" s="43"/>
      <c r="E96" s="43"/>
      <c r="F96" s="43"/>
      <c r="G96" s="43"/>
      <c r="H96" s="43"/>
      <c r="I96" s="43"/>
      <c r="J96" s="21"/>
      <c r="K96" s="20" t="s">
        <v>1287</v>
      </c>
      <c r="L96" s="21" t="s">
        <v>1233</v>
      </c>
      <c r="M96" s="74" t="s">
        <v>957</v>
      </c>
      <c r="N96" s="75" t="s">
        <v>1234</v>
      </c>
      <c r="O96" s="20">
        <v>50</v>
      </c>
      <c r="P96" s="20" t="s">
        <v>1285</v>
      </c>
      <c r="Q96" s="30" t="s">
        <v>959</v>
      </c>
      <c r="R96" s="50">
        <v>10</v>
      </c>
      <c r="S96" s="37"/>
    </row>
    <row r="97" s="1" customFormat="true" ht="17" customHeight="true" spans="1:19">
      <c r="A97" s="37"/>
      <c r="B97" s="37"/>
      <c r="C97" s="43"/>
      <c r="D97" s="43"/>
      <c r="E97" s="43"/>
      <c r="F97" s="43"/>
      <c r="G97" s="43"/>
      <c r="H97" s="43"/>
      <c r="I97" s="43"/>
      <c r="J97" s="21"/>
      <c r="K97" s="20"/>
      <c r="L97" s="21" t="s">
        <v>1236</v>
      </c>
      <c r="M97" s="74" t="s">
        <v>961</v>
      </c>
      <c r="N97" s="75" t="s">
        <v>1234</v>
      </c>
      <c r="O97" s="76">
        <v>1</v>
      </c>
      <c r="P97" s="20" t="s">
        <v>1328</v>
      </c>
      <c r="Q97" s="30" t="s">
        <v>962</v>
      </c>
      <c r="R97" s="50">
        <v>10</v>
      </c>
      <c r="S97" s="37"/>
    </row>
    <row r="98" s="1" customFormat="true" ht="17" customHeight="true" spans="1:19">
      <c r="A98" s="37"/>
      <c r="B98" s="37"/>
      <c r="C98" s="43"/>
      <c r="D98" s="43"/>
      <c r="E98" s="43"/>
      <c r="F98" s="43"/>
      <c r="G98" s="43"/>
      <c r="H98" s="43"/>
      <c r="I98" s="43"/>
      <c r="J98" s="21"/>
      <c r="K98" s="20"/>
      <c r="L98" s="21" t="s">
        <v>1254</v>
      </c>
      <c r="M98" s="74" t="s">
        <v>963</v>
      </c>
      <c r="N98" s="75" t="s">
        <v>1234</v>
      </c>
      <c r="O98" s="76">
        <v>1</v>
      </c>
      <c r="P98" s="20" t="s">
        <v>1328</v>
      </c>
      <c r="Q98" s="30" t="s">
        <v>964</v>
      </c>
      <c r="R98" s="50">
        <v>10</v>
      </c>
      <c r="S98" s="37"/>
    </row>
    <row r="99" s="1" customFormat="true" ht="17" customHeight="true" spans="1:19">
      <c r="A99" s="37"/>
      <c r="B99" s="37"/>
      <c r="C99" s="43"/>
      <c r="D99" s="43"/>
      <c r="E99" s="43"/>
      <c r="F99" s="43"/>
      <c r="G99" s="43"/>
      <c r="H99" s="43"/>
      <c r="I99" s="43"/>
      <c r="J99" s="21"/>
      <c r="K99" s="20"/>
      <c r="L99" s="21" t="s">
        <v>1255</v>
      </c>
      <c r="M99" s="74" t="s">
        <v>1331</v>
      </c>
      <c r="N99" s="75" t="s">
        <v>1234</v>
      </c>
      <c r="O99" s="76">
        <v>1</v>
      </c>
      <c r="P99" s="20" t="s">
        <v>1328</v>
      </c>
      <c r="Q99" s="30" t="s">
        <v>1332</v>
      </c>
      <c r="R99" s="50">
        <v>10</v>
      </c>
      <c r="S99" s="37"/>
    </row>
    <row r="100" s="1" customFormat="true" ht="17" customHeight="true" spans="1:19">
      <c r="A100" s="37"/>
      <c r="B100" s="37"/>
      <c r="C100" s="43"/>
      <c r="D100" s="43"/>
      <c r="E100" s="43"/>
      <c r="F100" s="43"/>
      <c r="G100" s="43"/>
      <c r="H100" s="43"/>
      <c r="I100" s="43"/>
      <c r="J100" s="21"/>
      <c r="K100" s="20" t="s">
        <v>1256</v>
      </c>
      <c r="L100" s="21" t="s">
        <v>1257</v>
      </c>
      <c r="M100" s="74" t="s">
        <v>965</v>
      </c>
      <c r="N100" s="75" t="s">
        <v>1234</v>
      </c>
      <c r="O100" s="76">
        <v>0.98</v>
      </c>
      <c r="P100" s="20" t="s">
        <v>1328</v>
      </c>
      <c r="Q100" s="30" t="s">
        <v>967</v>
      </c>
      <c r="R100" s="50">
        <v>10</v>
      </c>
      <c r="S100" s="37"/>
    </row>
    <row r="101" s="1" customFormat="true" ht="17" customHeight="true" spans="1:19">
      <c r="A101" s="11" t="s">
        <v>978</v>
      </c>
      <c r="B101" s="11" t="s">
        <v>1333</v>
      </c>
      <c r="C101" s="12">
        <v>740.742585</v>
      </c>
      <c r="D101" s="12">
        <v>740.742585</v>
      </c>
      <c r="E101" s="12"/>
      <c r="F101" s="12"/>
      <c r="G101" s="12"/>
      <c r="H101" s="12">
        <v>594.182585</v>
      </c>
      <c r="I101" s="12">
        <v>146.56</v>
      </c>
      <c r="J101" s="60"/>
      <c r="K101" s="60"/>
      <c r="L101" s="61" t="s">
        <v>1114</v>
      </c>
      <c r="M101" s="74" t="s">
        <v>1334</v>
      </c>
      <c r="N101" s="50" t="s">
        <v>1234</v>
      </c>
      <c r="O101" s="50" t="s">
        <v>1335</v>
      </c>
      <c r="P101" s="52" t="s">
        <v>1268</v>
      </c>
      <c r="Q101" s="81" t="s">
        <v>1336</v>
      </c>
      <c r="R101" s="82">
        <v>8</v>
      </c>
      <c r="S101" s="82"/>
    </row>
    <row r="102" s="1" customFormat="true" ht="17" customHeight="true" spans="1:19">
      <c r="A102" s="13"/>
      <c r="B102" s="13"/>
      <c r="C102" s="14"/>
      <c r="D102" s="14"/>
      <c r="E102" s="14"/>
      <c r="F102" s="14"/>
      <c r="G102" s="14"/>
      <c r="H102" s="14"/>
      <c r="I102" s="14"/>
      <c r="J102" s="37" t="s">
        <v>1337</v>
      </c>
      <c r="K102" s="20" t="s">
        <v>1113</v>
      </c>
      <c r="L102" s="62"/>
      <c r="M102" s="74" t="s">
        <v>1338</v>
      </c>
      <c r="N102" s="50" t="s">
        <v>1234</v>
      </c>
      <c r="O102" s="50">
        <v>25</v>
      </c>
      <c r="P102" s="52" t="s">
        <v>1339</v>
      </c>
      <c r="Q102" s="81" t="s">
        <v>1340</v>
      </c>
      <c r="R102" s="82">
        <v>8</v>
      </c>
      <c r="S102" s="83"/>
    </row>
    <row r="103" s="1" customFormat="true" ht="17" customHeight="true" spans="1:19">
      <c r="A103" s="13"/>
      <c r="B103" s="13"/>
      <c r="C103" s="14"/>
      <c r="D103" s="14"/>
      <c r="E103" s="14"/>
      <c r="F103" s="14"/>
      <c r="G103" s="14"/>
      <c r="H103" s="14"/>
      <c r="I103" s="14"/>
      <c r="J103" s="37"/>
      <c r="K103" s="20"/>
      <c r="L103" s="61" t="s">
        <v>1306</v>
      </c>
      <c r="M103" s="74" t="s">
        <v>992</v>
      </c>
      <c r="N103" s="50" t="s">
        <v>1234</v>
      </c>
      <c r="O103" s="67">
        <v>1</v>
      </c>
      <c r="P103" s="52" t="s">
        <v>1036</v>
      </c>
      <c r="Q103" s="81" t="s">
        <v>1341</v>
      </c>
      <c r="R103" s="47">
        <v>8</v>
      </c>
      <c r="S103" s="83"/>
    </row>
    <row r="104" s="1" customFormat="true" ht="17" customHeight="true" spans="1:19">
      <c r="A104" s="13"/>
      <c r="B104" s="13"/>
      <c r="C104" s="14"/>
      <c r="D104" s="14"/>
      <c r="E104" s="14"/>
      <c r="F104" s="14"/>
      <c r="G104" s="14"/>
      <c r="H104" s="14"/>
      <c r="I104" s="14"/>
      <c r="J104" s="37"/>
      <c r="K104" s="20"/>
      <c r="L104" s="62"/>
      <c r="M104" s="74" t="s">
        <v>1342</v>
      </c>
      <c r="N104" s="50" t="s">
        <v>1234</v>
      </c>
      <c r="O104" s="67">
        <v>1</v>
      </c>
      <c r="P104" s="52" t="s">
        <v>1036</v>
      </c>
      <c r="Q104" s="81" t="s">
        <v>1343</v>
      </c>
      <c r="R104" s="47">
        <v>8</v>
      </c>
      <c r="S104" s="83"/>
    </row>
    <row r="105" s="1" customFormat="true" ht="17" customHeight="true" spans="1:19">
      <c r="A105" s="13"/>
      <c r="B105" s="13"/>
      <c r="C105" s="14"/>
      <c r="D105" s="14"/>
      <c r="E105" s="14"/>
      <c r="F105" s="14"/>
      <c r="G105" s="14"/>
      <c r="H105" s="14"/>
      <c r="I105" s="14"/>
      <c r="J105" s="37"/>
      <c r="K105" s="20"/>
      <c r="L105" s="21" t="s">
        <v>1220</v>
      </c>
      <c r="M105" s="74" t="s">
        <v>1344</v>
      </c>
      <c r="N105" s="50" t="s">
        <v>1234</v>
      </c>
      <c r="O105" s="50" t="s">
        <v>1329</v>
      </c>
      <c r="P105" s="50"/>
      <c r="Q105" s="84" t="s">
        <v>1345</v>
      </c>
      <c r="R105" s="85">
        <v>8</v>
      </c>
      <c r="S105" s="85"/>
    </row>
    <row r="106" s="1" customFormat="true" ht="17" customHeight="true" spans="1:19">
      <c r="A106" s="13"/>
      <c r="B106" s="13"/>
      <c r="C106" s="14"/>
      <c r="D106" s="14"/>
      <c r="E106" s="14"/>
      <c r="F106" s="14"/>
      <c r="G106" s="14"/>
      <c r="H106" s="14"/>
      <c r="I106" s="14"/>
      <c r="J106" s="37"/>
      <c r="K106" s="20"/>
      <c r="L106" s="21" t="s">
        <v>1228</v>
      </c>
      <c r="M106" s="74" t="s">
        <v>1346</v>
      </c>
      <c r="N106" s="50" t="s">
        <v>1234</v>
      </c>
      <c r="O106" s="50" t="s">
        <v>1347</v>
      </c>
      <c r="P106" s="50" t="s">
        <v>1285</v>
      </c>
      <c r="Q106" s="36" t="s">
        <v>1348</v>
      </c>
      <c r="R106" s="28">
        <v>10</v>
      </c>
      <c r="S106" s="28"/>
    </row>
    <row r="107" s="1" customFormat="true" ht="17" customHeight="true" spans="1:19">
      <c r="A107" s="13"/>
      <c r="B107" s="13"/>
      <c r="C107" s="14"/>
      <c r="D107" s="14"/>
      <c r="E107" s="14"/>
      <c r="F107" s="14"/>
      <c r="G107" s="14"/>
      <c r="H107" s="14"/>
      <c r="I107" s="14"/>
      <c r="J107" s="37"/>
      <c r="K107" s="20" t="s">
        <v>1232</v>
      </c>
      <c r="L107" s="21" t="s">
        <v>1233</v>
      </c>
      <c r="M107" s="74" t="s">
        <v>971</v>
      </c>
      <c r="N107" s="50"/>
      <c r="O107" s="50"/>
      <c r="P107" s="50"/>
      <c r="Q107" s="36"/>
      <c r="R107" s="50"/>
      <c r="S107" s="37"/>
    </row>
    <row r="108" s="1" customFormat="true" ht="17" customHeight="true" spans="1:19">
      <c r="A108" s="13"/>
      <c r="B108" s="13"/>
      <c r="C108" s="14"/>
      <c r="D108" s="14"/>
      <c r="E108" s="14"/>
      <c r="F108" s="14"/>
      <c r="G108" s="14"/>
      <c r="H108" s="14"/>
      <c r="I108" s="14"/>
      <c r="J108" s="37"/>
      <c r="K108" s="20"/>
      <c r="L108" s="61" t="s">
        <v>1236</v>
      </c>
      <c r="M108" s="74" t="s">
        <v>1349</v>
      </c>
      <c r="N108" s="50" t="s">
        <v>1292</v>
      </c>
      <c r="O108" s="50" t="s">
        <v>1350</v>
      </c>
      <c r="P108" s="50"/>
      <c r="Q108" s="36"/>
      <c r="R108" s="50">
        <v>5</v>
      </c>
      <c r="S108" s="37"/>
    </row>
    <row r="109" s="1" customFormat="true" ht="17" customHeight="true" spans="1:19">
      <c r="A109" s="13"/>
      <c r="B109" s="13"/>
      <c r="C109" s="14"/>
      <c r="D109" s="14"/>
      <c r="E109" s="14"/>
      <c r="F109" s="14"/>
      <c r="G109" s="14"/>
      <c r="H109" s="14"/>
      <c r="I109" s="14"/>
      <c r="J109" s="37"/>
      <c r="K109" s="20"/>
      <c r="L109" s="62"/>
      <c r="M109" s="74" t="s">
        <v>1351</v>
      </c>
      <c r="N109" s="50" t="s">
        <v>1234</v>
      </c>
      <c r="O109" s="50">
        <v>0</v>
      </c>
      <c r="P109" s="50" t="s">
        <v>1238</v>
      </c>
      <c r="Q109" s="36" t="s">
        <v>1352</v>
      </c>
      <c r="R109" s="50">
        <v>5</v>
      </c>
      <c r="S109" s="37"/>
    </row>
    <row r="110" s="1" customFormat="true" ht="17" customHeight="true" spans="1:19">
      <c r="A110" s="13"/>
      <c r="B110" s="13"/>
      <c r="C110" s="14"/>
      <c r="D110" s="14"/>
      <c r="E110" s="14"/>
      <c r="F110" s="14"/>
      <c r="G110" s="14"/>
      <c r="H110" s="14"/>
      <c r="I110" s="14"/>
      <c r="J110" s="37"/>
      <c r="K110" s="20"/>
      <c r="L110" s="21" t="s">
        <v>1254</v>
      </c>
      <c r="M110" s="74" t="s">
        <v>1353</v>
      </c>
      <c r="N110" s="50" t="s">
        <v>1234</v>
      </c>
      <c r="O110" s="67">
        <v>1</v>
      </c>
      <c r="P110" s="50" t="s">
        <v>1036</v>
      </c>
      <c r="Q110" s="36" t="s">
        <v>1354</v>
      </c>
      <c r="R110" s="50">
        <v>10</v>
      </c>
      <c r="S110" s="37"/>
    </row>
    <row r="111" s="1" customFormat="true" ht="17" customHeight="true" spans="1:19">
      <c r="A111" s="13"/>
      <c r="B111" s="13"/>
      <c r="C111" s="14"/>
      <c r="D111" s="14"/>
      <c r="E111" s="14"/>
      <c r="F111" s="14"/>
      <c r="G111" s="14"/>
      <c r="H111" s="14"/>
      <c r="I111" s="14"/>
      <c r="J111" s="37"/>
      <c r="K111" s="20"/>
      <c r="L111" s="21" t="s">
        <v>1255</v>
      </c>
      <c r="M111" s="74" t="s">
        <v>1355</v>
      </c>
      <c r="N111" s="50" t="s">
        <v>1292</v>
      </c>
      <c r="O111" s="50" t="s">
        <v>1356</v>
      </c>
      <c r="P111" s="50"/>
      <c r="Q111" s="36" t="s">
        <v>1355</v>
      </c>
      <c r="R111" s="50">
        <v>10</v>
      </c>
      <c r="S111" s="37"/>
    </row>
    <row r="112" s="1" customFormat="true" ht="17" customHeight="true" spans="1:19">
      <c r="A112" s="39"/>
      <c r="B112" s="39"/>
      <c r="C112" s="40"/>
      <c r="D112" s="40"/>
      <c r="E112" s="40"/>
      <c r="F112" s="40"/>
      <c r="G112" s="40"/>
      <c r="H112" s="40"/>
      <c r="I112" s="40"/>
      <c r="J112" s="37"/>
      <c r="K112" s="20" t="s">
        <v>1256</v>
      </c>
      <c r="L112" s="21" t="s">
        <v>1257</v>
      </c>
      <c r="M112" s="74" t="s">
        <v>1357</v>
      </c>
      <c r="N112" s="50" t="s">
        <v>1234</v>
      </c>
      <c r="O112" s="50" t="s">
        <v>1358</v>
      </c>
      <c r="P112" s="77" t="s">
        <v>1359</v>
      </c>
      <c r="Q112" s="36" t="s">
        <v>1360</v>
      </c>
      <c r="R112" s="20">
        <v>10</v>
      </c>
      <c r="S112" s="37"/>
    </row>
    <row r="113" s="1" customFormat="true" ht="17" customHeight="true" spans="1:19">
      <c r="A113" s="37" t="s">
        <v>1030</v>
      </c>
      <c r="B113" s="37" t="s">
        <v>1361</v>
      </c>
      <c r="C113" s="43">
        <v>634.08</v>
      </c>
      <c r="D113" s="43">
        <v>634.08</v>
      </c>
      <c r="E113" s="43"/>
      <c r="F113" s="43"/>
      <c r="G113" s="43"/>
      <c r="H113" s="43">
        <v>349.08</v>
      </c>
      <c r="I113" s="43">
        <v>285</v>
      </c>
      <c r="J113" s="37" t="s">
        <v>1362</v>
      </c>
      <c r="K113" s="20" t="s">
        <v>1113</v>
      </c>
      <c r="L113" s="61" t="s">
        <v>1114</v>
      </c>
      <c r="M113" s="74" t="s">
        <v>1363</v>
      </c>
      <c r="N113" s="20" t="s">
        <v>1234</v>
      </c>
      <c r="O113" s="20" t="s">
        <v>1302</v>
      </c>
      <c r="P113" s="20" t="s">
        <v>1268</v>
      </c>
      <c r="Q113" s="30" t="s">
        <v>1364</v>
      </c>
      <c r="R113" s="20">
        <v>5.8</v>
      </c>
      <c r="S113" s="37"/>
    </row>
    <row r="114" s="1" customFormat="true" ht="17" customHeight="true" spans="1:19">
      <c r="A114" s="37"/>
      <c r="B114" s="37"/>
      <c r="C114" s="43"/>
      <c r="D114" s="43"/>
      <c r="E114" s="43"/>
      <c r="F114" s="43"/>
      <c r="G114" s="43"/>
      <c r="H114" s="43"/>
      <c r="I114" s="43"/>
      <c r="J114" s="37"/>
      <c r="K114" s="20"/>
      <c r="L114" s="63"/>
      <c r="M114" s="74" t="s">
        <v>1365</v>
      </c>
      <c r="N114" s="20" t="s">
        <v>1234</v>
      </c>
      <c r="O114" s="76" t="s">
        <v>1271</v>
      </c>
      <c r="P114" s="20" t="s">
        <v>1238</v>
      </c>
      <c r="Q114" s="30" t="s">
        <v>1366</v>
      </c>
      <c r="R114" s="20">
        <v>5.8</v>
      </c>
      <c r="S114" s="37"/>
    </row>
    <row r="115" s="1" customFormat="true" ht="17" customHeight="true" spans="1:19">
      <c r="A115" s="37"/>
      <c r="B115" s="37"/>
      <c r="C115" s="43"/>
      <c r="D115" s="43"/>
      <c r="E115" s="43"/>
      <c r="F115" s="43"/>
      <c r="G115" s="43"/>
      <c r="H115" s="43"/>
      <c r="I115" s="43"/>
      <c r="J115" s="37"/>
      <c r="K115" s="20"/>
      <c r="L115" s="63"/>
      <c r="M115" s="74" t="s">
        <v>1367</v>
      </c>
      <c r="N115" s="20" t="s">
        <v>1234</v>
      </c>
      <c r="O115" s="76" t="s">
        <v>1145</v>
      </c>
      <c r="P115" s="20" t="s">
        <v>1268</v>
      </c>
      <c r="Q115" s="30" t="s">
        <v>1368</v>
      </c>
      <c r="R115" s="20">
        <v>5.8</v>
      </c>
      <c r="S115" s="37"/>
    </row>
    <row r="116" s="1" customFormat="true" ht="17" customHeight="true" spans="1:19">
      <c r="A116" s="37"/>
      <c r="B116" s="37"/>
      <c r="C116" s="43"/>
      <c r="D116" s="43"/>
      <c r="E116" s="43"/>
      <c r="F116" s="43"/>
      <c r="G116" s="43"/>
      <c r="H116" s="43"/>
      <c r="I116" s="43"/>
      <c r="J116" s="37"/>
      <c r="K116" s="20"/>
      <c r="L116" s="63"/>
      <c r="M116" s="74" t="s">
        <v>1369</v>
      </c>
      <c r="N116" s="20" t="s">
        <v>1234</v>
      </c>
      <c r="O116" s="76" t="s">
        <v>1370</v>
      </c>
      <c r="P116" s="20" t="s">
        <v>1371</v>
      </c>
      <c r="Q116" s="30" t="s">
        <v>1372</v>
      </c>
      <c r="R116" s="20">
        <v>5.8</v>
      </c>
      <c r="S116" s="37"/>
    </row>
    <row r="117" s="1" customFormat="true" ht="17" customHeight="true" spans="1:19">
      <c r="A117" s="37"/>
      <c r="B117" s="37"/>
      <c r="C117" s="43"/>
      <c r="D117" s="43"/>
      <c r="E117" s="43"/>
      <c r="F117" s="43"/>
      <c r="G117" s="43"/>
      <c r="H117" s="43"/>
      <c r="I117" s="43"/>
      <c r="J117" s="37"/>
      <c r="K117" s="64"/>
      <c r="L117" s="65" t="s">
        <v>1306</v>
      </c>
      <c r="M117" s="74" t="s">
        <v>1069</v>
      </c>
      <c r="N117" s="20" t="s">
        <v>1234</v>
      </c>
      <c r="O117" s="76">
        <v>1</v>
      </c>
      <c r="P117" s="20" t="s">
        <v>1036</v>
      </c>
      <c r="Q117" s="30" t="s">
        <v>1373</v>
      </c>
      <c r="R117" s="20">
        <v>5.5</v>
      </c>
      <c r="S117" s="37"/>
    </row>
    <row r="118" s="1" customFormat="true" ht="17" customHeight="true" spans="1:19">
      <c r="A118" s="37"/>
      <c r="B118" s="37"/>
      <c r="C118" s="43"/>
      <c r="D118" s="43"/>
      <c r="E118" s="43"/>
      <c r="F118" s="43"/>
      <c r="G118" s="43"/>
      <c r="H118" s="43"/>
      <c r="I118" s="43"/>
      <c r="J118" s="37"/>
      <c r="K118" s="64"/>
      <c r="L118" s="65"/>
      <c r="M118" s="74" t="s">
        <v>836</v>
      </c>
      <c r="N118" s="20" t="s">
        <v>1234</v>
      </c>
      <c r="O118" s="76">
        <v>1</v>
      </c>
      <c r="P118" s="20" t="s">
        <v>1036</v>
      </c>
      <c r="Q118" s="30" t="s">
        <v>1374</v>
      </c>
      <c r="R118" s="20">
        <v>5.5</v>
      </c>
      <c r="S118" s="37"/>
    </row>
    <row r="119" s="1" customFormat="true" ht="17" customHeight="true" spans="1:19">
      <c r="A119" s="37"/>
      <c r="B119" s="37"/>
      <c r="C119" s="43"/>
      <c r="D119" s="43"/>
      <c r="E119" s="43"/>
      <c r="F119" s="43"/>
      <c r="G119" s="43"/>
      <c r="H119" s="43"/>
      <c r="I119" s="43"/>
      <c r="J119" s="37"/>
      <c r="K119" s="20"/>
      <c r="L119" s="62" t="s">
        <v>1220</v>
      </c>
      <c r="M119" s="74" t="s">
        <v>1375</v>
      </c>
      <c r="N119" s="20" t="s">
        <v>1234</v>
      </c>
      <c r="O119" s="76">
        <v>1</v>
      </c>
      <c r="P119" s="20" t="s">
        <v>1036</v>
      </c>
      <c r="Q119" s="30" t="s">
        <v>1376</v>
      </c>
      <c r="R119" s="20">
        <v>5.8</v>
      </c>
      <c r="S119" s="37"/>
    </row>
    <row r="120" s="1" customFormat="true" ht="17" customHeight="true" spans="1:19">
      <c r="A120" s="37"/>
      <c r="B120" s="37"/>
      <c r="C120" s="43"/>
      <c r="D120" s="43"/>
      <c r="E120" s="43"/>
      <c r="F120" s="43"/>
      <c r="G120" s="43"/>
      <c r="H120" s="43"/>
      <c r="I120" s="43"/>
      <c r="J120" s="37"/>
      <c r="K120" s="20"/>
      <c r="L120" s="21" t="s">
        <v>1228</v>
      </c>
      <c r="M120" s="74" t="s">
        <v>1377</v>
      </c>
      <c r="N120" s="20" t="s">
        <v>1234</v>
      </c>
      <c r="O120" s="20" t="s">
        <v>1378</v>
      </c>
      <c r="P120" s="20" t="s">
        <v>1285</v>
      </c>
      <c r="Q120" s="30" t="s">
        <v>1379</v>
      </c>
      <c r="R120" s="20">
        <v>10</v>
      </c>
      <c r="S120" s="37"/>
    </row>
    <row r="121" s="1" customFormat="true" ht="17" customHeight="true" spans="1:19">
      <c r="A121" s="37"/>
      <c r="B121" s="37"/>
      <c r="C121" s="43"/>
      <c r="D121" s="43"/>
      <c r="E121" s="43"/>
      <c r="F121" s="43"/>
      <c r="G121" s="43"/>
      <c r="H121" s="43"/>
      <c r="I121" s="43"/>
      <c r="J121" s="37"/>
      <c r="K121" s="20" t="s">
        <v>1232</v>
      </c>
      <c r="L121" s="21" t="s">
        <v>1233</v>
      </c>
      <c r="M121" s="74" t="s">
        <v>971</v>
      </c>
      <c r="N121" s="20"/>
      <c r="O121" s="20"/>
      <c r="P121" s="20"/>
      <c r="Q121" s="30"/>
      <c r="R121" s="20"/>
      <c r="S121" s="37"/>
    </row>
    <row r="122" s="1" customFormat="true" ht="17" customHeight="true" spans="1:19">
      <c r="A122" s="37"/>
      <c r="B122" s="37"/>
      <c r="C122" s="43"/>
      <c r="D122" s="43"/>
      <c r="E122" s="43"/>
      <c r="F122" s="43"/>
      <c r="G122" s="43"/>
      <c r="H122" s="43"/>
      <c r="I122" s="43"/>
      <c r="J122" s="37"/>
      <c r="K122" s="20"/>
      <c r="L122" s="61" t="s">
        <v>1236</v>
      </c>
      <c r="M122" s="74" t="s">
        <v>1380</v>
      </c>
      <c r="N122" s="20" t="s">
        <v>1234</v>
      </c>
      <c r="O122" s="20" t="s">
        <v>1058</v>
      </c>
      <c r="P122" s="20" t="s">
        <v>1036</v>
      </c>
      <c r="Q122" s="30" t="s">
        <v>1381</v>
      </c>
      <c r="R122" s="20">
        <v>5</v>
      </c>
      <c r="S122" s="37"/>
    </row>
    <row r="123" s="1" customFormat="true" ht="17" customHeight="true" spans="1:19">
      <c r="A123" s="37"/>
      <c r="B123" s="37"/>
      <c r="C123" s="43"/>
      <c r="D123" s="43"/>
      <c r="E123" s="43"/>
      <c r="F123" s="43"/>
      <c r="G123" s="43"/>
      <c r="H123" s="43"/>
      <c r="I123" s="43"/>
      <c r="J123" s="37"/>
      <c r="K123" s="20"/>
      <c r="L123" s="63"/>
      <c r="M123" s="74" t="s">
        <v>1382</v>
      </c>
      <c r="N123" s="20" t="s">
        <v>1234</v>
      </c>
      <c r="O123" s="20" t="s">
        <v>1058</v>
      </c>
      <c r="P123" s="20" t="s">
        <v>1036</v>
      </c>
      <c r="Q123" s="30" t="s">
        <v>1383</v>
      </c>
      <c r="R123" s="20">
        <v>5</v>
      </c>
      <c r="S123" s="37"/>
    </row>
    <row r="124" s="1" customFormat="true" ht="17" customHeight="true" spans="1:19">
      <c r="A124" s="37"/>
      <c r="B124" s="37"/>
      <c r="C124" s="43"/>
      <c r="D124" s="43"/>
      <c r="E124" s="43"/>
      <c r="F124" s="43"/>
      <c r="G124" s="43"/>
      <c r="H124" s="43"/>
      <c r="I124" s="43"/>
      <c r="J124" s="37"/>
      <c r="K124" s="20"/>
      <c r="L124" s="62"/>
      <c r="M124" s="74" t="s">
        <v>1384</v>
      </c>
      <c r="N124" s="20" t="s">
        <v>1292</v>
      </c>
      <c r="O124" s="20" t="s">
        <v>1247</v>
      </c>
      <c r="P124" s="20" t="s">
        <v>1247</v>
      </c>
      <c r="Q124" s="30" t="s">
        <v>1385</v>
      </c>
      <c r="R124" s="20">
        <v>10</v>
      </c>
      <c r="S124" s="37"/>
    </row>
    <row r="125" s="1" customFormat="true" ht="17" customHeight="true" spans="1:19">
      <c r="A125" s="37"/>
      <c r="B125" s="37"/>
      <c r="C125" s="43"/>
      <c r="D125" s="43"/>
      <c r="E125" s="43"/>
      <c r="F125" s="43"/>
      <c r="G125" s="43"/>
      <c r="H125" s="43"/>
      <c r="I125" s="43"/>
      <c r="J125" s="37"/>
      <c r="K125" s="20"/>
      <c r="L125" s="21" t="s">
        <v>1254</v>
      </c>
      <c r="M125" s="74" t="s">
        <v>947</v>
      </c>
      <c r="N125" s="20" t="s">
        <v>1234</v>
      </c>
      <c r="O125" s="76">
        <v>1</v>
      </c>
      <c r="P125" s="20" t="s">
        <v>1036</v>
      </c>
      <c r="Q125" s="30" t="s">
        <v>1386</v>
      </c>
      <c r="R125" s="20">
        <v>10</v>
      </c>
      <c r="S125" s="37"/>
    </row>
    <row r="126" s="1" customFormat="true" ht="17" customHeight="true" spans="1:19">
      <c r="A126" s="37"/>
      <c r="B126" s="37"/>
      <c r="C126" s="43"/>
      <c r="D126" s="43"/>
      <c r="E126" s="43"/>
      <c r="F126" s="43"/>
      <c r="G126" s="43"/>
      <c r="H126" s="43"/>
      <c r="I126" s="43"/>
      <c r="J126" s="37"/>
      <c r="K126" s="20"/>
      <c r="L126" s="21" t="s">
        <v>1255</v>
      </c>
      <c r="M126" s="74" t="s">
        <v>971</v>
      </c>
      <c r="N126" s="20"/>
      <c r="O126" s="20"/>
      <c r="P126" s="20"/>
      <c r="Q126" s="30"/>
      <c r="R126" s="20"/>
      <c r="S126" s="37"/>
    </row>
    <row r="127" s="1" customFormat="true" ht="17" customHeight="true" spans="1:19">
      <c r="A127" s="37"/>
      <c r="B127" s="37"/>
      <c r="C127" s="43"/>
      <c r="D127" s="43"/>
      <c r="E127" s="43"/>
      <c r="F127" s="43"/>
      <c r="G127" s="43"/>
      <c r="H127" s="43"/>
      <c r="I127" s="43"/>
      <c r="J127" s="37"/>
      <c r="K127" s="20" t="s">
        <v>1256</v>
      </c>
      <c r="L127" s="21" t="s">
        <v>1257</v>
      </c>
      <c r="M127" s="74" t="s">
        <v>1037</v>
      </c>
      <c r="N127" s="20" t="s">
        <v>1234</v>
      </c>
      <c r="O127" s="20" t="s">
        <v>774</v>
      </c>
      <c r="P127" s="20" t="s">
        <v>1036</v>
      </c>
      <c r="Q127" s="30" t="s">
        <v>1387</v>
      </c>
      <c r="R127" s="20">
        <v>10</v>
      </c>
      <c r="S127" s="37"/>
    </row>
  </sheetData>
  <mergeCells count="94">
    <mergeCell ref="A2:S2"/>
    <mergeCell ref="A3:S3"/>
    <mergeCell ref="Q4:S4"/>
    <mergeCell ref="C5:I5"/>
    <mergeCell ref="D6:G6"/>
    <mergeCell ref="H6:I6"/>
    <mergeCell ref="A5:A7"/>
    <mergeCell ref="A8:A68"/>
    <mergeCell ref="A69:A79"/>
    <mergeCell ref="A80:A91"/>
    <mergeCell ref="A92:A100"/>
    <mergeCell ref="A101:A112"/>
    <mergeCell ref="A113:A127"/>
    <mergeCell ref="B5:B7"/>
    <mergeCell ref="B8:B68"/>
    <mergeCell ref="B69:B79"/>
    <mergeCell ref="B80:B91"/>
    <mergeCell ref="B92:B100"/>
    <mergeCell ref="B101:B112"/>
    <mergeCell ref="B113:B127"/>
    <mergeCell ref="C6:C7"/>
    <mergeCell ref="C8:C68"/>
    <mergeCell ref="C69:C79"/>
    <mergeCell ref="C80:C91"/>
    <mergeCell ref="C92:C100"/>
    <mergeCell ref="C101:C112"/>
    <mergeCell ref="C113:C127"/>
    <mergeCell ref="D8:D68"/>
    <mergeCell ref="D69:D79"/>
    <mergeCell ref="D80:D91"/>
    <mergeCell ref="D92:D100"/>
    <mergeCell ref="D101:D112"/>
    <mergeCell ref="D113:D127"/>
    <mergeCell ref="E8:E68"/>
    <mergeCell ref="E69:E79"/>
    <mergeCell ref="E80:E91"/>
    <mergeCell ref="E92:E100"/>
    <mergeCell ref="E101:E112"/>
    <mergeCell ref="E113:E127"/>
    <mergeCell ref="F8:F68"/>
    <mergeCell ref="F69:F79"/>
    <mergeCell ref="F80:F91"/>
    <mergeCell ref="F92:F100"/>
    <mergeCell ref="F101:F112"/>
    <mergeCell ref="F113:F127"/>
    <mergeCell ref="G8:G68"/>
    <mergeCell ref="G69:G79"/>
    <mergeCell ref="G80:G91"/>
    <mergeCell ref="G92:G100"/>
    <mergeCell ref="G101:G112"/>
    <mergeCell ref="G113:G127"/>
    <mergeCell ref="H8:H68"/>
    <mergeCell ref="H69:H79"/>
    <mergeCell ref="H80:H91"/>
    <mergeCell ref="H92:H100"/>
    <mergeCell ref="H101:H112"/>
    <mergeCell ref="H113:H127"/>
    <mergeCell ref="I8:I68"/>
    <mergeCell ref="I69:I79"/>
    <mergeCell ref="I80:I91"/>
    <mergeCell ref="I92:I100"/>
    <mergeCell ref="I101:I112"/>
    <mergeCell ref="I113:I127"/>
    <mergeCell ref="J5:J7"/>
    <mergeCell ref="J8:J68"/>
    <mergeCell ref="J69:J79"/>
    <mergeCell ref="J80:J91"/>
    <mergeCell ref="J92:J100"/>
    <mergeCell ref="J102:J112"/>
    <mergeCell ref="J113:J127"/>
    <mergeCell ref="K8:K56"/>
    <mergeCell ref="K57:K65"/>
    <mergeCell ref="K66:K68"/>
    <mergeCell ref="K69:K75"/>
    <mergeCell ref="K76:K79"/>
    <mergeCell ref="K80:K86"/>
    <mergeCell ref="K87:K90"/>
    <mergeCell ref="K92:K95"/>
    <mergeCell ref="K96:K99"/>
    <mergeCell ref="K102:K106"/>
    <mergeCell ref="K107:K111"/>
    <mergeCell ref="K113:K120"/>
    <mergeCell ref="K121:K126"/>
    <mergeCell ref="L80:L81"/>
    <mergeCell ref="L82:L83"/>
    <mergeCell ref="L85:L86"/>
    <mergeCell ref="L87:L88"/>
    <mergeCell ref="L101:L102"/>
    <mergeCell ref="L103:L104"/>
    <mergeCell ref="L108:L109"/>
    <mergeCell ref="L113:L116"/>
    <mergeCell ref="L117:L118"/>
    <mergeCell ref="L122:L124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0"/>
  <sheetViews>
    <sheetView workbookViewId="0">
      <selection activeCell="F25" sqref="F25"/>
    </sheetView>
  </sheetViews>
  <sheetFormatPr defaultColWidth="9.775" defaultRowHeight="13.5" outlineLevelCol="7"/>
  <cols>
    <col min="1" max="1" width="29.4416666666667" customWidth="true"/>
    <col min="2" max="2" width="10.2166666666667" customWidth="true"/>
    <col min="3" max="3" width="23.1083333333333" customWidth="true"/>
    <col min="4" max="4" width="10.5583333333333" customWidth="true"/>
    <col min="5" max="5" width="24" customWidth="true"/>
    <col min="6" max="6" width="10.4416666666667" customWidth="true"/>
    <col min="7" max="7" width="20.2166666666667" customWidth="true"/>
    <col min="8" max="8" width="11" customWidth="true"/>
  </cols>
  <sheetData>
    <row r="1" ht="11.25" customHeight="true" spans="1:8">
      <c r="A1" s="7"/>
      <c r="H1" s="93" t="s">
        <v>30</v>
      </c>
    </row>
    <row r="2" ht="21.15" customHeight="true" spans="1:8">
      <c r="A2" s="138" t="s">
        <v>7</v>
      </c>
      <c r="B2" s="138"/>
      <c r="C2" s="138"/>
      <c r="D2" s="138"/>
      <c r="E2" s="138"/>
      <c r="F2" s="138"/>
      <c r="G2" s="138"/>
      <c r="H2" s="138"/>
    </row>
    <row r="3" ht="15" customHeight="true" spans="1:8">
      <c r="A3" s="87" t="s">
        <v>31</v>
      </c>
      <c r="B3" s="87"/>
      <c r="C3" s="87"/>
      <c r="D3" s="87"/>
      <c r="E3" s="87"/>
      <c r="F3" s="87"/>
      <c r="G3" s="34" t="s">
        <v>32</v>
      </c>
      <c r="H3" s="34"/>
    </row>
    <row r="4" ht="15.6" customHeight="true" spans="1:8">
      <c r="A4" s="88" t="s">
        <v>33</v>
      </c>
      <c r="B4" s="88"/>
      <c r="C4" s="88" t="s">
        <v>34</v>
      </c>
      <c r="D4" s="88"/>
      <c r="E4" s="88"/>
      <c r="F4" s="88"/>
      <c r="G4" s="88"/>
      <c r="H4" s="88"/>
    </row>
    <row r="5" ht="19.5" customHeight="true" spans="1:8">
      <c r="A5" s="88" t="s">
        <v>35</v>
      </c>
      <c r="B5" s="88" t="s">
        <v>36</v>
      </c>
      <c r="C5" s="88" t="s">
        <v>37</v>
      </c>
      <c r="D5" s="88" t="s">
        <v>36</v>
      </c>
      <c r="E5" s="88" t="s">
        <v>38</v>
      </c>
      <c r="F5" s="88" t="s">
        <v>36</v>
      </c>
      <c r="G5" s="88" t="s">
        <v>39</v>
      </c>
      <c r="H5" s="88" t="s">
        <v>36</v>
      </c>
    </row>
    <row r="6" ht="14.25" customHeight="true" spans="1:8">
      <c r="A6" s="90" t="s">
        <v>40</v>
      </c>
      <c r="B6" s="92">
        <v>12294.215913</v>
      </c>
      <c r="C6" s="91" t="s">
        <v>41</v>
      </c>
      <c r="D6" s="100">
        <v>11104.13</v>
      </c>
      <c r="E6" s="90" t="s">
        <v>42</v>
      </c>
      <c r="F6" s="89">
        <v>9049.025913</v>
      </c>
      <c r="G6" s="91" t="s">
        <v>43</v>
      </c>
      <c r="H6" s="92">
        <v>6276.035869</v>
      </c>
    </row>
    <row r="7" ht="14.25" customHeight="true" spans="1:8">
      <c r="A7" s="91" t="s">
        <v>44</v>
      </c>
      <c r="B7" s="92">
        <v>12202.215913</v>
      </c>
      <c r="C7" s="91" t="s">
        <v>45</v>
      </c>
      <c r="D7" s="100"/>
      <c r="E7" s="91" t="s">
        <v>46</v>
      </c>
      <c r="F7" s="92">
        <v>6276.035869</v>
      </c>
      <c r="G7" s="91" t="s">
        <v>47</v>
      </c>
      <c r="H7" s="92">
        <v>4682.254</v>
      </c>
    </row>
    <row r="8" ht="14.25" customHeight="true" spans="1:8">
      <c r="A8" s="90" t="s">
        <v>48</v>
      </c>
      <c r="B8" s="92">
        <v>92</v>
      </c>
      <c r="C8" s="91" t="s">
        <v>49</v>
      </c>
      <c r="D8" s="100"/>
      <c r="E8" s="91" t="s">
        <v>50</v>
      </c>
      <c r="F8" s="92">
        <v>1437.064</v>
      </c>
      <c r="G8" s="91" t="s">
        <v>51</v>
      </c>
      <c r="H8" s="92"/>
    </row>
    <row r="9" ht="14.25" customHeight="true" spans="1:8">
      <c r="A9" s="91" t="s">
        <v>52</v>
      </c>
      <c r="B9" s="92"/>
      <c r="C9" s="91" t="s">
        <v>53</v>
      </c>
      <c r="D9" s="100"/>
      <c r="E9" s="91" t="s">
        <v>54</v>
      </c>
      <c r="F9" s="92">
        <v>1335.926044</v>
      </c>
      <c r="G9" s="91" t="s">
        <v>55</v>
      </c>
      <c r="H9" s="92"/>
    </row>
    <row r="10" ht="14.25" customHeight="true" spans="1:8">
      <c r="A10" s="91" t="s">
        <v>56</v>
      </c>
      <c r="B10" s="92"/>
      <c r="C10" s="91" t="s">
        <v>57</v>
      </c>
      <c r="D10" s="100"/>
      <c r="E10" s="90" t="s">
        <v>58</v>
      </c>
      <c r="F10" s="89">
        <v>3245.19</v>
      </c>
      <c r="G10" s="91" t="s">
        <v>59</v>
      </c>
      <c r="H10" s="92"/>
    </row>
    <row r="11" ht="14.25" customHeight="true" spans="1:8">
      <c r="A11" s="91" t="s">
        <v>60</v>
      </c>
      <c r="B11" s="92"/>
      <c r="C11" s="91" t="s">
        <v>61</v>
      </c>
      <c r="D11" s="100"/>
      <c r="E11" s="91" t="s">
        <v>62</v>
      </c>
      <c r="F11" s="92"/>
      <c r="G11" s="91" t="s">
        <v>63</v>
      </c>
      <c r="H11" s="92"/>
    </row>
    <row r="12" ht="14.25" customHeight="true" spans="1:8">
      <c r="A12" s="91" t="s">
        <v>64</v>
      </c>
      <c r="B12" s="92"/>
      <c r="C12" s="91" t="s">
        <v>65</v>
      </c>
      <c r="D12" s="100"/>
      <c r="E12" s="91" t="s">
        <v>66</v>
      </c>
      <c r="F12" s="92">
        <v>3245.19</v>
      </c>
      <c r="G12" s="91" t="s">
        <v>67</v>
      </c>
      <c r="H12" s="92"/>
    </row>
    <row r="13" ht="14.25" customHeight="true" spans="1:8">
      <c r="A13" s="91" t="s">
        <v>68</v>
      </c>
      <c r="B13" s="92"/>
      <c r="C13" s="91" t="s">
        <v>69</v>
      </c>
      <c r="D13" s="100">
        <v>609.15</v>
      </c>
      <c r="E13" s="91" t="s">
        <v>70</v>
      </c>
      <c r="F13" s="92"/>
      <c r="G13" s="91" t="s">
        <v>71</v>
      </c>
      <c r="H13" s="92"/>
    </row>
    <row r="14" ht="14.25" customHeight="true" spans="1:8">
      <c r="A14" s="91" t="s">
        <v>72</v>
      </c>
      <c r="B14" s="92"/>
      <c r="C14" s="91" t="s">
        <v>73</v>
      </c>
      <c r="D14" s="100"/>
      <c r="E14" s="91" t="s">
        <v>74</v>
      </c>
      <c r="F14" s="92"/>
      <c r="G14" s="91" t="s">
        <v>75</v>
      </c>
      <c r="H14" s="92">
        <v>1335.926044</v>
      </c>
    </row>
    <row r="15" ht="14.25" customHeight="true" spans="1:8">
      <c r="A15" s="91" t="s">
        <v>76</v>
      </c>
      <c r="B15" s="92"/>
      <c r="C15" s="91" t="s">
        <v>77</v>
      </c>
      <c r="D15" s="100"/>
      <c r="E15" s="91" t="s">
        <v>78</v>
      </c>
      <c r="F15" s="92"/>
      <c r="G15" s="91" t="s">
        <v>79</v>
      </c>
      <c r="H15" s="92"/>
    </row>
    <row r="16" ht="14.25" customHeight="true" spans="1:8">
      <c r="A16" s="91" t="s">
        <v>80</v>
      </c>
      <c r="B16" s="92"/>
      <c r="C16" s="91" t="s">
        <v>81</v>
      </c>
      <c r="D16" s="100"/>
      <c r="E16" s="91" t="s">
        <v>82</v>
      </c>
      <c r="F16" s="92"/>
      <c r="G16" s="91" t="s">
        <v>83</v>
      </c>
      <c r="H16" s="92"/>
    </row>
    <row r="17" ht="14.25" customHeight="true" spans="1:8">
      <c r="A17" s="91" t="s">
        <v>84</v>
      </c>
      <c r="B17" s="92"/>
      <c r="C17" s="91" t="s">
        <v>85</v>
      </c>
      <c r="D17" s="100"/>
      <c r="E17" s="91" t="s">
        <v>86</v>
      </c>
      <c r="F17" s="92"/>
      <c r="G17" s="91" t="s">
        <v>87</v>
      </c>
      <c r="H17" s="92"/>
    </row>
    <row r="18" ht="14.25" customHeight="true" spans="1:8">
      <c r="A18" s="91" t="s">
        <v>88</v>
      </c>
      <c r="B18" s="92"/>
      <c r="C18" s="91" t="s">
        <v>89</v>
      </c>
      <c r="D18" s="100"/>
      <c r="E18" s="91" t="s">
        <v>90</v>
      </c>
      <c r="F18" s="92"/>
      <c r="G18" s="91" t="s">
        <v>91</v>
      </c>
      <c r="H18" s="92"/>
    </row>
    <row r="19" ht="14.25" customHeight="true" spans="1:8">
      <c r="A19" s="91" t="s">
        <v>92</v>
      </c>
      <c r="B19" s="92"/>
      <c r="C19" s="91" t="s">
        <v>93</v>
      </c>
      <c r="D19" s="100"/>
      <c r="E19" s="91" t="s">
        <v>94</v>
      </c>
      <c r="F19" s="92"/>
      <c r="G19" s="91" t="s">
        <v>95</v>
      </c>
      <c r="H19" s="92"/>
    </row>
    <row r="20" ht="14.25" customHeight="true" spans="1:8">
      <c r="A20" s="90" t="s">
        <v>96</v>
      </c>
      <c r="B20" s="89"/>
      <c r="C20" s="91" t="s">
        <v>97</v>
      </c>
      <c r="D20" s="100"/>
      <c r="E20" s="91" t="s">
        <v>98</v>
      </c>
      <c r="F20" s="92"/>
      <c r="G20" s="91"/>
      <c r="H20" s="92"/>
    </row>
    <row r="21" ht="14.25" customHeight="true" spans="1:8">
      <c r="A21" s="90" t="s">
        <v>99</v>
      </c>
      <c r="B21" s="89"/>
      <c r="C21" s="91" t="s">
        <v>100</v>
      </c>
      <c r="D21" s="100"/>
      <c r="E21" s="90" t="s">
        <v>101</v>
      </c>
      <c r="F21" s="89"/>
      <c r="G21" s="91"/>
      <c r="H21" s="92"/>
    </row>
    <row r="22" ht="14.25" customHeight="true" spans="1:8">
      <c r="A22" s="90" t="s">
        <v>102</v>
      </c>
      <c r="B22" s="89"/>
      <c r="C22" s="91" t="s">
        <v>103</v>
      </c>
      <c r="D22" s="100"/>
      <c r="E22" s="91"/>
      <c r="F22" s="91"/>
      <c r="G22" s="91"/>
      <c r="H22" s="92"/>
    </row>
    <row r="23" ht="14.25" customHeight="true" spans="1:8">
      <c r="A23" s="90" t="s">
        <v>104</v>
      </c>
      <c r="B23" s="89"/>
      <c r="C23" s="91" t="s">
        <v>105</v>
      </c>
      <c r="D23" s="100"/>
      <c r="E23" s="91"/>
      <c r="F23" s="91"/>
      <c r="G23" s="91"/>
      <c r="H23" s="92"/>
    </row>
    <row r="24" ht="14.25" customHeight="true" spans="1:8">
      <c r="A24" s="90" t="s">
        <v>106</v>
      </c>
      <c r="B24" s="89"/>
      <c r="C24" s="91" t="s">
        <v>107</v>
      </c>
      <c r="D24" s="100"/>
      <c r="E24" s="91"/>
      <c r="F24" s="91"/>
      <c r="G24" s="91"/>
      <c r="H24" s="92"/>
    </row>
    <row r="25" ht="14.25" customHeight="true" spans="1:8">
      <c r="A25" s="91" t="s">
        <v>108</v>
      </c>
      <c r="B25" s="92"/>
      <c r="C25" s="91" t="s">
        <v>109</v>
      </c>
      <c r="D25" s="100">
        <v>580.94</v>
      </c>
      <c r="E25" s="91"/>
      <c r="F25" s="91"/>
      <c r="G25" s="91"/>
      <c r="H25" s="92"/>
    </row>
    <row r="26" ht="14.25" customHeight="true" spans="1:8">
      <c r="A26" s="91" t="s">
        <v>110</v>
      </c>
      <c r="B26" s="92"/>
      <c r="C26" s="91" t="s">
        <v>111</v>
      </c>
      <c r="D26" s="100"/>
      <c r="E26" s="91"/>
      <c r="F26" s="91"/>
      <c r="G26" s="91"/>
      <c r="H26" s="92"/>
    </row>
    <row r="27" ht="14.25" customHeight="true" spans="1:8">
      <c r="A27" s="91" t="s">
        <v>112</v>
      </c>
      <c r="B27" s="92"/>
      <c r="C27" s="91" t="s">
        <v>113</v>
      </c>
      <c r="D27" s="100"/>
      <c r="E27" s="91"/>
      <c r="F27" s="91"/>
      <c r="G27" s="91"/>
      <c r="H27" s="92"/>
    </row>
    <row r="28" ht="14.25" customHeight="true" spans="1:8">
      <c r="A28" s="90" t="s">
        <v>114</v>
      </c>
      <c r="B28" s="89"/>
      <c r="C28" s="91" t="s">
        <v>115</v>
      </c>
      <c r="D28" s="100"/>
      <c r="E28" s="91"/>
      <c r="F28" s="91"/>
      <c r="G28" s="91"/>
      <c r="H28" s="92"/>
    </row>
    <row r="29" ht="14.25" customHeight="true" spans="1:8">
      <c r="A29" s="90" t="s">
        <v>116</v>
      </c>
      <c r="B29" s="89"/>
      <c r="C29" s="91" t="s">
        <v>117</v>
      </c>
      <c r="D29" s="100"/>
      <c r="E29" s="91"/>
      <c r="F29" s="91"/>
      <c r="G29" s="91"/>
      <c r="H29" s="92"/>
    </row>
    <row r="30" ht="14.25" customHeight="true" spans="1:8">
      <c r="A30" s="90" t="s">
        <v>118</v>
      </c>
      <c r="B30" s="89"/>
      <c r="C30" s="91" t="s">
        <v>119</v>
      </c>
      <c r="D30" s="100"/>
      <c r="E30" s="91"/>
      <c r="F30" s="91"/>
      <c r="G30" s="91"/>
      <c r="H30" s="92"/>
    </row>
    <row r="31" ht="14.25" customHeight="true" spans="1:8">
      <c r="A31" s="90" t="s">
        <v>120</v>
      </c>
      <c r="B31" s="89"/>
      <c r="C31" s="91" t="s">
        <v>121</v>
      </c>
      <c r="D31" s="100"/>
      <c r="E31" s="91"/>
      <c r="F31" s="91"/>
      <c r="G31" s="91"/>
      <c r="H31" s="92"/>
    </row>
    <row r="32" ht="14.25" customHeight="true" spans="1:8">
      <c r="A32" s="90" t="s">
        <v>122</v>
      </c>
      <c r="B32" s="89"/>
      <c r="C32" s="91" t="s">
        <v>123</v>
      </c>
      <c r="D32" s="100"/>
      <c r="E32" s="91"/>
      <c r="F32" s="91"/>
      <c r="G32" s="91"/>
      <c r="H32" s="92"/>
    </row>
    <row r="33" ht="14.25" customHeight="true" spans="1:8">
      <c r="A33" s="91"/>
      <c r="B33" s="91"/>
      <c r="C33" s="91" t="s">
        <v>124</v>
      </c>
      <c r="D33" s="100"/>
      <c r="E33" s="91"/>
      <c r="F33" s="91"/>
      <c r="G33" s="91"/>
      <c r="H33" s="91"/>
    </row>
    <row r="34" ht="14.25" customHeight="true" spans="1:8">
      <c r="A34" s="91"/>
      <c r="B34" s="91"/>
      <c r="C34" s="91" t="s">
        <v>125</v>
      </c>
      <c r="D34" s="100"/>
      <c r="E34" s="91"/>
      <c r="F34" s="91"/>
      <c r="G34" s="91"/>
      <c r="H34" s="91"/>
    </row>
    <row r="35" ht="14.25" customHeight="true" spans="1:8">
      <c r="A35" s="91"/>
      <c r="B35" s="91"/>
      <c r="C35" s="91" t="s">
        <v>126</v>
      </c>
      <c r="D35" s="100"/>
      <c r="E35" s="91"/>
      <c r="F35" s="91"/>
      <c r="G35" s="91"/>
      <c r="H35" s="91"/>
    </row>
    <row r="36" ht="14.25" customHeight="true" spans="1:8">
      <c r="A36" s="91"/>
      <c r="B36" s="91"/>
      <c r="C36" s="91"/>
      <c r="D36" s="91"/>
      <c r="E36" s="91"/>
      <c r="F36" s="91"/>
      <c r="G36" s="91"/>
      <c r="H36" s="91"/>
    </row>
    <row r="37" ht="14.25" customHeight="true" spans="1:8">
      <c r="A37" s="90" t="s">
        <v>127</v>
      </c>
      <c r="B37" s="89">
        <v>12294.215913</v>
      </c>
      <c r="C37" s="90" t="s">
        <v>128</v>
      </c>
      <c r="D37" s="89">
        <v>12294.215913</v>
      </c>
      <c r="E37" s="90" t="s">
        <v>128</v>
      </c>
      <c r="F37" s="89">
        <v>12294.215913</v>
      </c>
      <c r="G37" s="90" t="s">
        <v>128</v>
      </c>
      <c r="H37" s="89">
        <v>12294.215913</v>
      </c>
    </row>
    <row r="38" ht="14.25" customHeight="true" spans="1:8">
      <c r="A38" s="90" t="s">
        <v>129</v>
      </c>
      <c r="B38" s="89"/>
      <c r="C38" s="90" t="s">
        <v>130</v>
      </c>
      <c r="D38" s="89"/>
      <c r="E38" s="90" t="s">
        <v>130</v>
      </c>
      <c r="F38" s="89"/>
      <c r="G38" s="90" t="s">
        <v>130</v>
      </c>
      <c r="H38" s="89"/>
    </row>
    <row r="39" ht="14.25" customHeight="true" spans="1:8">
      <c r="A39" s="91"/>
      <c r="B39" s="92"/>
      <c r="C39" s="91"/>
      <c r="D39" s="92"/>
      <c r="E39" s="90"/>
      <c r="F39" s="89"/>
      <c r="G39" s="90"/>
      <c r="H39" s="89"/>
    </row>
    <row r="40" ht="14.25" customHeight="true" spans="1:8">
      <c r="A40" s="90" t="s">
        <v>131</v>
      </c>
      <c r="B40" s="89">
        <v>12294.215913</v>
      </c>
      <c r="C40" s="90" t="s">
        <v>132</v>
      </c>
      <c r="D40" s="89">
        <v>12294.215913</v>
      </c>
      <c r="E40" s="90" t="s">
        <v>132</v>
      </c>
      <c r="F40" s="89">
        <v>12294.215913</v>
      </c>
      <c r="G40" s="90" t="s">
        <v>132</v>
      </c>
      <c r="H40" s="89">
        <v>12294.215913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6"/>
  <sheetViews>
    <sheetView workbookViewId="0">
      <selection activeCell="I11" sqref="I11"/>
    </sheetView>
  </sheetViews>
  <sheetFormatPr defaultColWidth="9.775" defaultRowHeight="13.5"/>
  <cols>
    <col min="1" max="1" width="5.775" customWidth="true"/>
    <col min="2" max="2" width="16.1083333333333" customWidth="true"/>
    <col min="3" max="3" width="8.55833333333333" customWidth="true"/>
    <col min="4" max="25" width="7.66666666666667" customWidth="true"/>
  </cols>
  <sheetData>
    <row r="1" ht="14.25" customHeight="true" spans="1:25">
      <c r="A1" s="7"/>
      <c r="X1" s="93" t="s">
        <v>133</v>
      </c>
      <c r="Y1" s="93"/>
    </row>
    <row r="2" ht="29.4" customHeight="true" spans="1:25">
      <c r="A2" s="94" t="s">
        <v>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ht="19.5" customHeight="true" spans="1:25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34" t="s">
        <v>32</v>
      </c>
      <c r="Y3" s="34"/>
    </row>
    <row r="4" ht="19.5" customHeight="true" spans="1:25">
      <c r="A4" s="10" t="s">
        <v>134</v>
      </c>
      <c r="B4" s="10" t="s">
        <v>135</v>
      </c>
      <c r="C4" s="10" t="s">
        <v>136</v>
      </c>
      <c r="D4" s="10" t="s">
        <v>137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129</v>
      </c>
      <c r="T4" s="10"/>
      <c r="U4" s="10"/>
      <c r="V4" s="10"/>
      <c r="W4" s="10"/>
      <c r="X4" s="10"/>
      <c r="Y4" s="10"/>
    </row>
    <row r="5" ht="19.5" customHeight="true" spans="1:25">
      <c r="A5" s="10"/>
      <c r="B5" s="10"/>
      <c r="C5" s="10"/>
      <c r="D5" s="10" t="s">
        <v>138</v>
      </c>
      <c r="E5" s="10" t="s">
        <v>139</v>
      </c>
      <c r="F5" s="10" t="s">
        <v>140</v>
      </c>
      <c r="G5" s="10" t="s">
        <v>141</v>
      </c>
      <c r="H5" s="10" t="s">
        <v>142</v>
      </c>
      <c r="I5" s="10" t="s">
        <v>143</v>
      </c>
      <c r="J5" s="10" t="s">
        <v>144</v>
      </c>
      <c r="K5" s="10"/>
      <c r="L5" s="10"/>
      <c r="M5" s="10"/>
      <c r="N5" s="10" t="s">
        <v>145</v>
      </c>
      <c r="O5" s="10" t="s">
        <v>146</v>
      </c>
      <c r="P5" s="10" t="s">
        <v>147</v>
      </c>
      <c r="Q5" s="10" t="s">
        <v>148</v>
      </c>
      <c r="R5" s="10" t="s">
        <v>149</v>
      </c>
      <c r="S5" s="10" t="s">
        <v>138</v>
      </c>
      <c r="T5" s="10" t="s">
        <v>139</v>
      </c>
      <c r="U5" s="10" t="s">
        <v>140</v>
      </c>
      <c r="V5" s="10" t="s">
        <v>141</v>
      </c>
      <c r="W5" s="10" t="s">
        <v>142</v>
      </c>
      <c r="X5" s="10" t="s">
        <v>143</v>
      </c>
      <c r="Y5" s="10" t="s">
        <v>150</v>
      </c>
    </row>
    <row r="6" ht="19.5" customHeight="true" spans="1:25">
      <c r="A6" s="10"/>
      <c r="B6" s="10"/>
      <c r="C6" s="10"/>
      <c r="D6" s="10"/>
      <c r="E6" s="10"/>
      <c r="F6" s="10"/>
      <c r="G6" s="10"/>
      <c r="H6" s="10"/>
      <c r="I6" s="10"/>
      <c r="J6" s="10" t="s">
        <v>151</v>
      </c>
      <c r="K6" s="10" t="s">
        <v>152</v>
      </c>
      <c r="L6" s="10" t="s">
        <v>153</v>
      </c>
      <c r="M6" s="10" t="s">
        <v>142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19.95" customHeight="true" spans="1:25">
      <c r="A7" s="90"/>
      <c r="B7" s="90" t="s">
        <v>136</v>
      </c>
      <c r="C7" s="106">
        <v>12294.215913</v>
      </c>
      <c r="D7" s="106">
        <v>12294.215913</v>
      </c>
      <c r="E7" s="106">
        <v>12294.215913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</row>
    <row r="8" ht="19.95" customHeight="true" spans="1:25">
      <c r="A8" s="18" t="s">
        <v>154</v>
      </c>
      <c r="B8" s="18" t="s">
        <v>155</v>
      </c>
      <c r="C8" s="106">
        <v>12294.215913</v>
      </c>
      <c r="D8" s="106">
        <v>12294.215913</v>
      </c>
      <c r="E8" s="106">
        <v>12294.215913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</row>
    <row r="9" ht="19.95" customHeight="true" spans="1:25">
      <c r="A9" s="74" t="s">
        <v>156</v>
      </c>
      <c r="B9" s="74" t="s">
        <v>157</v>
      </c>
      <c r="C9" s="92">
        <v>9432</v>
      </c>
      <c r="D9" s="92">
        <v>9432</v>
      </c>
      <c r="E9" s="92">
        <v>9432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ht="19.95" customHeight="true" spans="1:25">
      <c r="A10" s="74" t="s">
        <v>158</v>
      </c>
      <c r="B10" s="74" t="s">
        <v>159</v>
      </c>
      <c r="C10" s="100">
        <v>218.450857</v>
      </c>
      <c r="D10" s="100">
        <v>218.450857</v>
      </c>
      <c r="E10" s="92">
        <v>218.450857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  <row r="11" ht="19.95" customHeight="true" spans="1:25">
      <c r="A11" s="74" t="s">
        <v>160</v>
      </c>
      <c r="B11" s="74" t="s">
        <v>161</v>
      </c>
      <c r="C11" s="100">
        <v>505.780384</v>
      </c>
      <c r="D11" s="100">
        <v>505.780384</v>
      </c>
      <c r="E11" s="92">
        <v>505.780384</v>
      </c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ht="19.95" customHeight="true" spans="1:25">
      <c r="A12" s="74" t="s">
        <v>162</v>
      </c>
      <c r="B12" s="74" t="s">
        <v>163</v>
      </c>
      <c r="C12" s="100">
        <v>763.169628</v>
      </c>
      <c r="D12" s="100">
        <v>763.169628</v>
      </c>
      <c r="E12" s="92">
        <v>763.169628</v>
      </c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ht="19.95" customHeight="true" spans="1:25">
      <c r="A13" s="74" t="s">
        <v>164</v>
      </c>
      <c r="B13" s="74" t="s">
        <v>165</v>
      </c>
      <c r="C13" s="100">
        <v>740.742585</v>
      </c>
      <c r="D13" s="100">
        <v>740.742585</v>
      </c>
      <c r="E13" s="92">
        <v>740.742585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ht="19.95" customHeight="true" spans="1:25">
      <c r="A14" s="74" t="s">
        <v>166</v>
      </c>
      <c r="B14" s="74" t="s">
        <v>167</v>
      </c>
      <c r="C14" s="100">
        <v>634.083386</v>
      </c>
      <c r="D14" s="100">
        <v>634.083386</v>
      </c>
      <c r="E14" s="92">
        <v>634.083386</v>
      </c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ht="14.25" customHeight="true"/>
    <row r="16" ht="14.25" customHeight="true" spans="7:7">
      <c r="G16" s="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workbookViewId="0">
      <pane ySplit="6" topLeftCell="A59" activePane="bottomLeft" state="frozen"/>
      <selection/>
      <selection pane="bottomLeft" activeCell="H66" sqref="H66"/>
    </sheetView>
  </sheetViews>
  <sheetFormatPr defaultColWidth="9.775" defaultRowHeight="13.5" outlineLevelCol="7"/>
  <cols>
    <col min="1" max="1" width="16" customWidth="true"/>
    <col min="2" max="2" width="25.775" customWidth="true"/>
    <col min="3" max="3" width="12.3333333333333" customWidth="true"/>
    <col min="4" max="4" width="11.4416666666667" customWidth="true"/>
    <col min="5" max="5" width="14" customWidth="true"/>
    <col min="6" max="6" width="14.775" customWidth="true"/>
    <col min="7" max="8" width="17.5583333333333" customWidth="true"/>
  </cols>
  <sheetData>
    <row r="1" ht="14.25" customHeight="true" spans="1:8">
      <c r="A1" s="127"/>
      <c r="H1" s="93" t="s">
        <v>168</v>
      </c>
    </row>
    <row r="2" ht="27.9" customHeight="true" spans="1:8">
      <c r="A2" s="94" t="s">
        <v>9</v>
      </c>
      <c r="B2" s="94"/>
      <c r="C2" s="94"/>
      <c r="D2" s="94"/>
      <c r="E2" s="94"/>
      <c r="F2" s="94"/>
      <c r="G2" s="94"/>
      <c r="H2" s="94"/>
    </row>
    <row r="3" ht="21.9" customHeight="true" spans="1:8">
      <c r="A3" s="128" t="s">
        <v>31</v>
      </c>
      <c r="B3" s="128"/>
      <c r="C3" s="128"/>
      <c r="D3" s="128"/>
      <c r="E3" s="128"/>
      <c r="F3" s="128"/>
      <c r="G3" s="128"/>
      <c r="H3" s="34" t="s">
        <v>32</v>
      </c>
    </row>
    <row r="4" ht="24.15" customHeight="true" spans="1:8">
      <c r="A4" s="88" t="s">
        <v>169</v>
      </c>
      <c r="B4" s="88" t="s">
        <v>170</v>
      </c>
      <c r="C4" s="88" t="s">
        <v>136</v>
      </c>
      <c r="D4" s="88" t="s">
        <v>171</v>
      </c>
      <c r="E4" s="88" t="s">
        <v>172</v>
      </c>
      <c r="F4" s="88" t="s">
        <v>173</v>
      </c>
      <c r="G4" s="88" t="s">
        <v>174</v>
      </c>
      <c r="H4" s="88" t="s">
        <v>175</v>
      </c>
    </row>
    <row r="5" ht="22.65" customHeight="true" spans="1:8">
      <c r="A5" s="88"/>
      <c r="B5" s="88"/>
      <c r="C5" s="88"/>
      <c r="D5" s="88"/>
      <c r="E5" s="88"/>
      <c r="F5" s="88"/>
      <c r="G5" s="88"/>
      <c r="H5" s="88"/>
    </row>
    <row r="6" ht="19.95" customHeight="true" spans="1:8">
      <c r="A6" s="129" t="s">
        <v>136</v>
      </c>
      <c r="B6" s="129"/>
      <c r="C6" s="130">
        <v>12294.215913</v>
      </c>
      <c r="D6" s="130">
        <v>9049.025913</v>
      </c>
      <c r="E6" s="130">
        <v>3245.19</v>
      </c>
      <c r="F6" s="130"/>
      <c r="G6" s="129"/>
      <c r="H6" s="129"/>
    </row>
    <row r="7" ht="19.95" customHeight="true" spans="1:8">
      <c r="A7" s="131" t="s">
        <v>154</v>
      </c>
      <c r="B7" s="131" t="s">
        <v>155</v>
      </c>
      <c r="C7" s="132">
        <v>12294.215913</v>
      </c>
      <c r="D7" s="130">
        <v>9049.025913</v>
      </c>
      <c r="E7" s="130">
        <v>3245.19</v>
      </c>
      <c r="F7" s="130"/>
      <c r="G7" s="134"/>
      <c r="H7" s="134"/>
    </row>
    <row r="8" ht="19.95" customHeight="true" spans="1:8">
      <c r="A8" s="131" t="s">
        <v>156</v>
      </c>
      <c r="B8" s="131" t="s">
        <v>176</v>
      </c>
      <c r="C8" s="132">
        <f>D8+E8</f>
        <v>9431.99892</v>
      </c>
      <c r="D8" s="133">
        <f>D9+D16+D21</f>
        <v>6839.36892</v>
      </c>
      <c r="E8" s="133">
        <f>E9+E16+E21</f>
        <v>2592.63</v>
      </c>
      <c r="F8" s="130"/>
      <c r="G8" s="134"/>
      <c r="H8" s="134"/>
    </row>
    <row r="9" ht="18" customHeight="true" spans="1:8">
      <c r="A9" s="131" t="s">
        <v>177</v>
      </c>
      <c r="B9" s="134" t="s">
        <v>178</v>
      </c>
      <c r="C9" s="133">
        <f>C10</f>
        <v>8603.21</v>
      </c>
      <c r="D9" s="133">
        <f>D10</f>
        <v>6010.58</v>
      </c>
      <c r="E9" s="133">
        <f>E10</f>
        <v>2592.63</v>
      </c>
      <c r="F9" s="130"/>
      <c r="G9" s="134"/>
      <c r="H9" s="134"/>
    </row>
    <row r="10" ht="17.25" customHeight="true" spans="1:8">
      <c r="A10" s="135" t="s">
        <v>179</v>
      </c>
      <c r="B10" s="136" t="s">
        <v>180</v>
      </c>
      <c r="C10" s="137">
        <f>SUM(C11:C15)</f>
        <v>8603.21</v>
      </c>
      <c r="D10" s="133">
        <f>D11</f>
        <v>6010.58</v>
      </c>
      <c r="E10" s="133">
        <v>2592.63</v>
      </c>
      <c r="F10" s="130"/>
      <c r="G10" s="136"/>
      <c r="H10" s="136"/>
    </row>
    <row r="11" ht="17.25" customHeight="true" spans="1:8">
      <c r="A11" s="135" t="s">
        <v>181</v>
      </c>
      <c r="B11" s="136" t="s">
        <v>182</v>
      </c>
      <c r="C11" s="137">
        <v>6010.58</v>
      </c>
      <c r="D11" s="137">
        <v>6010.58</v>
      </c>
      <c r="E11" s="137"/>
      <c r="F11" s="137"/>
      <c r="G11" s="136"/>
      <c r="H11" s="136"/>
    </row>
    <row r="12" ht="17.25" customHeight="true" spans="1:8">
      <c r="A12" s="135" t="s">
        <v>183</v>
      </c>
      <c r="B12" s="136" t="s">
        <v>184</v>
      </c>
      <c r="C12" s="137">
        <v>657.63</v>
      </c>
      <c r="D12" s="137"/>
      <c r="E12" s="137">
        <v>657.63</v>
      </c>
      <c r="F12" s="137"/>
      <c r="G12" s="136"/>
      <c r="H12" s="136"/>
    </row>
    <row r="13" ht="17.25" customHeight="true" spans="1:8">
      <c r="A13" s="135" t="s">
        <v>185</v>
      </c>
      <c r="B13" s="136" t="s">
        <v>186</v>
      </c>
      <c r="C13" s="137">
        <v>45</v>
      </c>
      <c r="D13" s="137"/>
      <c r="E13" s="137">
        <v>45</v>
      </c>
      <c r="F13" s="137"/>
      <c r="G13" s="136"/>
      <c r="H13" s="136"/>
    </row>
    <row r="14" ht="17.25" customHeight="true" spans="1:8">
      <c r="A14" s="135" t="s">
        <v>187</v>
      </c>
      <c r="B14" s="136" t="s">
        <v>188</v>
      </c>
      <c r="C14" s="137">
        <v>1780</v>
      </c>
      <c r="D14" s="137"/>
      <c r="E14" s="137">
        <v>1780</v>
      </c>
      <c r="F14" s="137"/>
      <c r="G14" s="136"/>
      <c r="H14" s="136"/>
    </row>
    <row r="15" ht="17.25" customHeight="true" spans="1:8">
      <c r="A15" s="135" t="s">
        <v>189</v>
      </c>
      <c r="B15" s="136" t="s">
        <v>190</v>
      </c>
      <c r="C15" s="137">
        <v>110</v>
      </c>
      <c r="D15" s="137"/>
      <c r="E15" s="137">
        <v>110</v>
      </c>
      <c r="F15" s="137"/>
      <c r="G15" s="136"/>
      <c r="H15" s="136"/>
    </row>
    <row r="16" ht="18" customHeight="true" spans="1:8">
      <c r="A16" s="131" t="s">
        <v>191</v>
      </c>
      <c r="B16" s="134" t="s">
        <v>192</v>
      </c>
      <c r="C16" s="132">
        <v>402.075604</v>
      </c>
      <c r="D16" s="130">
        <v>402.075604</v>
      </c>
      <c r="E16" s="130"/>
      <c r="F16" s="130"/>
      <c r="G16" s="134"/>
      <c r="H16" s="134"/>
    </row>
    <row r="17" ht="17.25" customHeight="true" spans="1:8">
      <c r="A17" s="135" t="s">
        <v>193</v>
      </c>
      <c r="B17" s="136" t="s">
        <v>194</v>
      </c>
      <c r="C17" s="137">
        <v>376.025707</v>
      </c>
      <c r="D17" s="130">
        <v>376.025707</v>
      </c>
      <c r="E17" s="130"/>
      <c r="F17" s="130"/>
      <c r="G17" s="136"/>
      <c r="H17" s="136"/>
    </row>
    <row r="18" ht="19.5" customHeight="true" spans="1:8">
      <c r="A18" s="135" t="s">
        <v>195</v>
      </c>
      <c r="B18" s="136" t="s">
        <v>196</v>
      </c>
      <c r="C18" s="137">
        <v>376.025707</v>
      </c>
      <c r="D18" s="137">
        <v>376.025707</v>
      </c>
      <c r="E18" s="137"/>
      <c r="F18" s="137"/>
      <c r="G18" s="136"/>
      <c r="H18" s="136"/>
    </row>
    <row r="19" ht="17.25" customHeight="true" spans="1:8">
      <c r="A19" s="135" t="s">
        <v>197</v>
      </c>
      <c r="B19" s="136" t="s">
        <v>198</v>
      </c>
      <c r="C19" s="137">
        <v>26.049897</v>
      </c>
      <c r="D19" s="130">
        <v>26.049897</v>
      </c>
      <c r="E19" s="130"/>
      <c r="F19" s="130"/>
      <c r="G19" s="136"/>
      <c r="H19" s="136"/>
    </row>
    <row r="20" ht="17.25" customHeight="true" spans="1:8">
      <c r="A20" s="135" t="s">
        <v>199</v>
      </c>
      <c r="B20" s="136" t="s">
        <v>200</v>
      </c>
      <c r="C20" s="137">
        <v>26.049897</v>
      </c>
      <c r="D20" s="137">
        <v>26.049897</v>
      </c>
      <c r="E20" s="137"/>
      <c r="F20" s="137"/>
      <c r="G20" s="136"/>
      <c r="H20" s="136"/>
    </row>
    <row r="21" ht="18" customHeight="true" spans="1:8">
      <c r="A21" s="131" t="s">
        <v>201</v>
      </c>
      <c r="B21" s="134" t="s">
        <v>202</v>
      </c>
      <c r="C21" s="132">
        <v>426.713316</v>
      </c>
      <c r="D21" s="130">
        <v>426.713316</v>
      </c>
      <c r="E21" s="130"/>
      <c r="F21" s="130"/>
      <c r="G21" s="134"/>
      <c r="H21" s="134"/>
    </row>
    <row r="22" ht="17.25" customHeight="true" spans="1:8">
      <c r="A22" s="135" t="s">
        <v>203</v>
      </c>
      <c r="B22" s="136" t="s">
        <v>204</v>
      </c>
      <c r="C22" s="137">
        <v>426.713316</v>
      </c>
      <c r="D22" s="130">
        <v>426.713316</v>
      </c>
      <c r="E22" s="130"/>
      <c r="F22" s="130"/>
      <c r="G22" s="136"/>
      <c r="H22" s="136"/>
    </row>
    <row r="23" ht="17.25" customHeight="true" spans="1:8">
      <c r="A23" s="135" t="s">
        <v>205</v>
      </c>
      <c r="B23" s="136" t="s">
        <v>206</v>
      </c>
      <c r="C23" s="137">
        <v>426.713316</v>
      </c>
      <c r="D23" s="137">
        <v>426.713316</v>
      </c>
      <c r="E23" s="137"/>
      <c r="F23" s="137"/>
      <c r="G23" s="136"/>
      <c r="H23" s="136"/>
    </row>
    <row r="24" ht="19.95" customHeight="true" spans="1:8">
      <c r="A24" s="131" t="s">
        <v>158</v>
      </c>
      <c r="B24" s="131" t="s">
        <v>207</v>
      </c>
      <c r="C24" s="132">
        <v>218.450857</v>
      </c>
      <c r="D24" s="130">
        <v>218.450857</v>
      </c>
      <c r="E24" s="130"/>
      <c r="F24" s="130"/>
      <c r="G24" s="134"/>
      <c r="H24" s="134"/>
    </row>
    <row r="25" ht="18" customHeight="true" spans="1:8">
      <c r="A25" s="131" t="s">
        <v>191</v>
      </c>
      <c r="B25" s="134" t="s">
        <v>192</v>
      </c>
      <c r="C25" s="132">
        <v>47.403208</v>
      </c>
      <c r="D25" s="130">
        <v>47.403208</v>
      </c>
      <c r="E25" s="130"/>
      <c r="F25" s="130"/>
      <c r="G25" s="134"/>
      <c r="H25" s="134"/>
    </row>
    <row r="26" ht="17.25" customHeight="true" spans="1:8">
      <c r="A26" s="135" t="s">
        <v>193</v>
      </c>
      <c r="B26" s="136" t="s">
        <v>194</v>
      </c>
      <c r="C26" s="137">
        <v>46.524202</v>
      </c>
      <c r="D26" s="130">
        <v>46.524202</v>
      </c>
      <c r="E26" s="130"/>
      <c r="F26" s="130"/>
      <c r="G26" s="136"/>
      <c r="H26" s="136"/>
    </row>
    <row r="27" ht="17.25" customHeight="true" spans="1:8">
      <c r="A27" s="135" t="s">
        <v>208</v>
      </c>
      <c r="B27" s="136" t="s">
        <v>209</v>
      </c>
      <c r="C27" s="137">
        <v>33.926016</v>
      </c>
      <c r="D27" s="137">
        <v>33.926016</v>
      </c>
      <c r="E27" s="137"/>
      <c r="F27" s="137"/>
      <c r="G27" s="136"/>
      <c r="H27" s="136"/>
    </row>
    <row r="28" ht="19.5" customHeight="true" spans="1:8">
      <c r="A28" s="135" t="s">
        <v>195</v>
      </c>
      <c r="B28" s="136" t="s">
        <v>196</v>
      </c>
      <c r="C28" s="137">
        <v>12.598186</v>
      </c>
      <c r="D28" s="137">
        <v>12.598186</v>
      </c>
      <c r="E28" s="137"/>
      <c r="F28" s="137"/>
      <c r="G28" s="136"/>
      <c r="H28" s="136"/>
    </row>
    <row r="29" ht="17.25" customHeight="true" spans="1:8">
      <c r="A29" s="135" t="s">
        <v>197</v>
      </c>
      <c r="B29" s="136" t="s">
        <v>198</v>
      </c>
      <c r="C29" s="137">
        <v>0.879006</v>
      </c>
      <c r="D29" s="130">
        <v>0.879006</v>
      </c>
      <c r="E29" s="130"/>
      <c r="F29" s="130"/>
      <c r="G29" s="136"/>
      <c r="H29" s="136"/>
    </row>
    <row r="30" ht="17.25" customHeight="true" spans="1:8">
      <c r="A30" s="135" t="s">
        <v>199</v>
      </c>
      <c r="B30" s="136" t="s">
        <v>200</v>
      </c>
      <c r="C30" s="137">
        <v>0.879006</v>
      </c>
      <c r="D30" s="137">
        <v>0.879006</v>
      </c>
      <c r="E30" s="137"/>
      <c r="F30" s="137"/>
      <c r="G30" s="136"/>
      <c r="H30" s="136"/>
    </row>
    <row r="31" ht="18" customHeight="true" spans="1:8">
      <c r="A31" s="131" t="s">
        <v>177</v>
      </c>
      <c r="B31" s="134" t="s">
        <v>178</v>
      </c>
      <c r="C31" s="130">
        <v>156.99</v>
      </c>
      <c r="D31" s="130">
        <v>156.99</v>
      </c>
      <c r="E31" s="130"/>
      <c r="F31" s="130"/>
      <c r="G31" s="134"/>
      <c r="H31" s="134"/>
    </row>
    <row r="32" ht="17.25" customHeight="true" spans="1:8">
      <c r="A32" s="135" t="s">
        <v>179</v>
      </c>
      <c r="B32" s="136" t="s">
        <v>180</v>
      </c>
      <c r="C32" s="137">
        <v>156.99</v>
      </c>
      <c r="D32" s="137">
        <v>156.99</v>
      </c>
      <c r="E32" s="130"/>
      <c r="F32" s="130"/>
      <c r="G32" s="136"/>
      <c r="H32" s="136"/>
    </row>
    <row r="33" ht="17.25" customHeight="true" spans="1:8">
      <c r="A33" s="135" t="s">
        <v>181</v>
      </c>
      <c r="B33" s="136" t="s">
        <v>182</v>
      </c>
      <c r="C33" s="137">
        <v>156.99</v>
      </c>
      <c r="D33" s="137">
        <v>156.99</v>
      </c>
      <c r="E33" s="137"/>
      <c r="F33" s="137"/>
      <c r="G33" s="136"/>
      <c r="H33" s="136"/>
    </row>
    <row r="34" ht="18" customHeight="true" spans="1:8">
      <c r="A34" s="131" t="s">
        <v>201</v>
      </c>
      <c r="B34" s="134" t="s">
        <v>202</v>
      </c>
      <c r="C34" s="132">
        <v>14.051904</v>
      </c>
      <c r="D34" s="130">
        <v>14.051904</v>
      </c>
      <c r="E34" s="130"/>
      <c r="F34" s="130"/>
      <c r="G34" s="134"/>
      <c r="H34" s="134"/>
    </row>
    <row r="35" ht="17.25" customHeight="true" spans="1:8">
      <c r="A35" s="135" t="s">
        <v>203</v>
      </c>
      <c r="B35" s="136" t="s">
        <v>204</v>
      </c>
      <c r="C35" s="137">
        <v>14.051904</v>
      </c>
      <c r="D35" s="130">
        <v>14.051904</v>
      </c>
      <c r="E35" s="130"/>
      <c r="F35" s="130"/>
      <c r="G35" s="136"/>
      <c r="H35" s="136"/>
    </row>
    <row r="36" ht="17.25" customHeight="true" spans="1:8">
      <c r="A36" s="135" t="s">
        <v>205</v>
      </c>
      <c r="B36" s="136" t="s">
        <v>206</v>
      </c>
      <c r="C36" s="137">
        <v>14.051904</v>
      </c>
      <c r="D36" s="137">
        <v>14.051904</v>
      </c>
      <c r="E36" s="137"/>
      <c r="F36" s="137"/>
      <c r="G36" s="136"/>
      <c r="H36" s="136"/>
    </row>
    <row r="37" ht="19.95" customHeight="true" spans="1:8">
      <c r="A37" s="131" t="s">
        <v>160</v>
      </c>
      <c r="B37" s="131" t="s">
        <v>210</v>
      </c>
      <c r="C37" s="132">
        <v>505.780384</v>
      </c>
      <c r="D37" s="130">
        <v>379.780384</v>
      </c>
      <c r="E37" s="130">
        <v>126</v>
      </c>
      <c r="F37" s="130"/>
      <c r="G37" s="134"/>
      <c r="H37" s="134"/>
    </row>
    <row r="38" ht="18" customHeight="true" spans="1:8">
      <c r="A38" s="131" t="s">
        <v>191</v>
      </c>
      <c r="B38" s="134" t="s">
        <v>192</v>
      </c>
      <c r="C38" s="132">
        <v>54.13269</v>
      </c>
      <c r="D38" s="130">
        <v>54.13269</v>
      </c>
      <c r="E38" s="130"/>
      <c r="F38" s="130"/>
      <c r="G38" s="134"/>
      <c r="H38" s="134"/>
    </row>
    <row r="39" ht="17.25" customHeight="true" spans="1:8">
      <c r="A39" s="135" t="s">
        <v>193</v>
      </c>
      <c r="B39" s="136" t="s">
        <v>194</v>
      </c>
      <c r="C39" s="137">
        <v>52.408638</v>
      </c>
      <c r="D39" s="130">
        <v>52.408638</v>
      </c>
      <c r="E39" s="130"/>
      <c r="F39" s="130"/>
      <c r="G39" s="136"/>
      <c r="H39" s="136"/>
    </row>
    <row r="40" ht="17.25" customHeight="true" spans="1:8">
      <c r="A40" s="135" t="s">
        <v>208</v>
      </c>
      <c r="B40" s="136" t="s">
        <v>209</v>
      </c>
      <c r="C40" s="137">
        <v>26.627243</v>
      </c>
      <c r="D40" s="137">
        <v>26.627243</v>
      </c>
      <c r="E40" s="137"/>
      <c r="F40" s="137"/>
      <c r="G40" s="136"/>
      <c r="H40" s="136"/>
    </row>
    <row r="41" ht="19.5" customHeight="true" spans="1:8">
      <c r="A41" s="135" t="s">
        <v>195</v>
      </c>
      <c r="B41" s="136" t="s">
        <v>196</v>
      </c>
      <c r="C41" s="137">
        <v>25.781395</v>
      </c>
      <c r="D41" s="137">
        <v>25.781395</v>
      </c>
      <c r="E41" s="137"/>
      <c r="F41" s="137"/>
      <c r="G41" s="136"/>
      <c r="H41" s="136"/>
    </row>
    <row r="42" ht="17.25" customHeight="true" spans="1:8">
      <c r="A42" s="135" t="s">
        <v>197</v>
      </c>
      <c r="B42" s="136" t="s">
        <v>198</v>
      </c>
      <c r="C42" s="137">
        <v>1.724052</v>
      </c>
      <c r="D42" s="130">
        <v>1.724052</v>
      </c>
      <c r="E42" s="130"/>
      <c r="F42" s="130"/>
      <c r="G42" s="136"/>
      <c r="H42" s="136"/>
    </row>
    <row r="43" ht="17.25" customHeight="true" spans="1:8">
      <c r="A43" s="135" t="s">
        <v>199</v>
      </c>
      <c r="B43" s="136" t="s">
        <v>200</v>
      </c>
      <c r="C43" s="137">
        <v>1.724052</v>
      </c>
      <c r="D43" s="137">
        <v>1.724052</v>
      </c>
      <c r="E43" s="137"/>
      <c r="F43" s="137"/>
      <c r="G43" s="136"/>
      <c r="H43" s="136"/>
    </row>
    <row r="44" ht="18" customHeight="true" spans="1:8">
      <c r="A44" s="131" t="s">
        <v>177</v>
      </c>
      <c r="B44" s="134" t="s">
        <v>178</v>
      </c>
      <c r="C44" s="132">
        <v>423.09934</v>
      </c>
      <c r="D44" s="130">
        <v>297.09934</v>
      </c>
      <c r="E44" s="130">
        <v>126</v>
      </c>
      <c r="F44" s="130"/>
      <c r="G44" s="134"/>
      <c r="H44" s="134"/>
    </row>
    <row r="45" ht="17.25" customHeight="true" spans="1:8">
      <c r="A45" s="135" t="s">
        <v>179</v>
      </c>
      <c r="B45" s="136" t="s">
        <v>180</v>
      </c>
      <c r="C45" s="137">
        <v>423.09934</v>
      </c>
      <c r="D45" s="130">
        <v>297.09934</v>
      </c>
      <c r="E45" s="130">
        <v>126</v>
      </c>
      <c r="F45" s="130"/>
      <c r="G45" s="136"/>
      <c r="H45" s="136"/>
    </row>
    <row r="46" ht="17.25" customHeight="true" spans="1:8">
      <c r="A46" s="135" t="s">
        <v>211</v>
      </c>
      <c r="B46" s="136" t="s">
        <v>212</v>
      </c>
      <c r="C46" s="137">
        <v>126</v>
      </c>
      <c r="D46" s="137"/>
      <c r="E46" s="137">
        <v>126</v>
      </c>
      <c r="F46" s="137"/>
      <c r="G46" s="136"/>
      <c r="H46" s="136"/>
    </row>
    <row r="47" ht="17.25" customHeight="true" spans="1:8">
      <c r="A47" s="135" t="s">
        <v>187</v>
      </c>
      <c r="B47" s="136" t="s">
        <v>188</v>
      </c>
      <c r="C47" s="137">
        <v>297.09934</v>
      </c>
      <c r="D47" s="137">
        <v>297.09934</v>
      </c>
      <c r="E47" s="137"/>
      <c r="F47" s="137"/>
      <c r="G47" s="136"/>
      <c r="H47" s="136"/>
    </row>
    <row r="48" ht="18" customHeight="true" spans="1:8">
      <c r="A48" s="131" t="s">
        <v>201</v>
      </c>
      <c r="B48" s="134" t="s">
        <v>202</v>
      </c>
      <c r="C48" s="132">
        <v>28.548354</v>
      </c>
      <c r="D48" s="130">
        <v>28.548354</v>
      </c>
      <c r="E48" s="130"/>
      <c r="F48" s="130"/>
      <c r="G48" s="134"/>
      <c r="H48" s="134"/>
    </row>
    <row r="49" ht="17.25" customHeight="true" spans="1:8">
      <c r="A49" s="135" t="s">
        <v>203</v>
      </c>
      <c r="B49" s="136" t="s">
        <v>204</v>
      </c>
      <c r="C49" s="137">
        <v>28.548354</v>
      </c>
      <c r="D49" s="130">
        <v>28.548354</v>
      </c>
      <c r="E49" s="130"/>
      <c r="F49" s="130"/>
      <c r="G49" s="136"/>
      <c r="H49" s="136"/>
    </row>
    <row r="50" ht="17.25" customHeight="true" spans="1:8">
      <c r="A50" s="135" t="s">
        <v>205</v>
      </c>
      <c r="B50" s="136" t="s">
        <v>206</v>
      </c>
      <c r="C50" s="137">
        <v>28.548354</v>
      </c>
      <c r="D50" s="137">
        <v>28.548354</v>
      </c>
      <c r="E50" s="137"/>
      <c r="F50" s="137"/>
      <c r="G50" s="136"/>
      <c r="H50" s="136"/>
    </row>
    <row r="51" ht="19.95" customHeight="true" spans="1:8">
      <c r="A51" s="131" t="s">
        <v>162</v>
      </c>
      <c r="B51" s="131" t="s">
        <v>213</v>
      </c>
      <c r="C51" s="132">
        <v>763.169628</v>
      </c>
      <c r="D51" s="130">
        <v>668.169628</v>
      </c>
      <c r="E51" s="130">
        <v>95</v>
      </c>
      <c r="F51" s="130"/>
      <c r="G51" s="134"/>
      <c r="H51" s="134"/>
    </row>
    <row r="52" ht="18" customHeight="true" spans="1:8">
      <c r="A52" s="131" t="s">
        <v>177</v>
      </c>
      <c r="B52" s="134" t="s">
        <v>178</v>
      </c>
      <c r="C52" s="132">
        <f>D52+E52</f>
        <v>676.12</v>
      </c>
      <c r="D52" s="130">
        <v>581.12</v>
      </c>
      <c r="E52" s="130">
        <v>95</v>
      </c>
      <c r="F52" s="130"/>
      <c r="G52" s="134"/>
      <c r="H52" s="134"/>
    </row>
    <row r="53" ht="17.25" customHeight="true" spans="1:8">
      <c r="A53" s="135" t="s">
        <v>179</v>
      </c>
      <c r="B53" s="136" t="s">
        <v>180</v>
      </c>
      <c r="C53" s="137">
        <v>676.12</v>
      </c>
      <c r="D53" s="130">
        <v>581.12</v>
      </c>
      <c r="E53" s="130">
        <v>95</v>
      </c>
      <c r="F53" s="130"/>
      <c r="G53" s="136"/>
      <c r="H53" s="136"/>
    </row>
    <row r="54" ht="17.25" customHeight="true" spans="1:8">
      <c r="A54" s="135" t="s">
        <v>211</v>
      </c>
      <c r="B54" s="136" t="s">
        <v>212</v>
      </c>
      <c r="C54" s="137">
        <v>95</v>
      </c>
      <c r="D54" s="137"/>
      <c r="E54" s="137">
        <v>95</v>
      </c>
      <c r="F54" s="137"/>
      <c r="G54" s="136"/>
      <c r="H54" s="136"/>
    </row>
    <row r="55" ht="17.25" customHeight="true" spans="1:8">
      <c r="A55" s="135" t="s">
        <v>187</v>
      </c>
      <c r="B55" s="136" t="s">
        <v>188</v>
      </c>
      <c r="C55" s="137">
        <v>581.12</v>
      </c>
      <c r="D55" s="130">
        <v>581.12</v>
      </c>
      <c r="E55" s="137"/>
      <c r="F55" s="137"/>
      <c r="G55" s="136"/>
      <c r="H55" s="136"/>
    </row>
    <row r="56" ht="18" customHeight="true" spans="1:8">
      <c r="A56" s="131" t="s">
        <v>191</v>
      </c>
      <c r="B56" s="134" t="s">
        <v>192</v>
      </c>
      <c r="C56" s="132">
        <v>42.262606</v>
      </c>
      <c r="D56" s="130">
        <v>42.262606</v>
      </c>
      <c r="E56" s="130"/>
      <c r="F56" s="130"/>
      <c r="G56" s="134"/>
      <c r="H56" s="134"/>
    </row>
    <row r="57" ht="17.25" customHeight="true" spans="1:8">
      <c r="A57" s="135" t="s">
        <v>193</v>
      </c>
      <c r="B57" s="136" t="s">
        <v>194</v>
      </c>
      <c r="C57" s="137">
        <v>39.49081</v>
      </c>
      <c r="D57" s="130">
        <v>39.49081</v>
      </c>
      <c r="E57" s="130"/>
      <c r="F57" s="130"/>
      <c r="G57" s="136"/>
      <c r="H57" s="136"/>
    </row>
    <row r="58" ht="19.5" customHeight="true" spans="1:8">
      <c r="A58" s="135" t="s">
        <v>195</v>
      </c>
      <c r="B58" s="136" t="s">
        <v>196</v>
      </c>
      <c r="C58" s="137">
        <v>39.49081</v>
      </c>
      <c r="D58" s="137">
        <v>39.49081</v>
      </c>
      <c r="E58" s="137"/>
      <c r="F58" s="137"/>
      <c r="G58" s="136"/>
      <c r="H58" s="136"/>
    </row>
    <row r="59" ht="17.25" customHeight="true" spans="1:8">
      <c r="A59" s="135" t="s">
        <v>197</v>
      </c>
      <c r="B59" s="136" t="s">
        <v>198</v>
      </c>
      <c r="C59" s="137">
        <v>2.771796</v>
      </c>
      <c r="D59" s="130">
        <v>2.771796</v>
      </c>
      <c r="E59" s="130"/>
      <c r="F59" s="130"/>
      <c r="G59" s="136"/>
      <c r="H59" s="136"/>
    </row>
    <row r="60" ht="17.25" customHeight="true" spans="1:8">
      <c r="A60" s="135" t="s">
        <v>199</v>
      </c>
      <c r="B60" s="136" t="s">
        <v>200</v>
      </c>
      <c r="C60" s="137">
        <v>2.771796</v>
      </c>
      <c r="D60" s="137">
        <v>2.771796</v>
      </c>
      <c r="E60" s="137"/>
      <c r="F60" s="137"/>
      <c r="G60" s="136"/>
      <c r="H60" s="136"/>
    </row>
    <row r="61" ht="18" customHeight="true" spans="1:8">
      <c r="A61" s="131" t="s">
        <v>201</v>
      </c>
      <c r="B61" s="134" t="s">
        <v>202</v>
      </c>
      <c r="C61" s="132">
        <v>44.79294</v>
      </c>
      <c r="D61" s="130">
        <v>44.79294</v>
      </c>
      <c r="E61" s="130"/>
      <c r="F61" s="130"/>
      <c r="G61" s="134"/>
      <c r="H61" s="134"/>
    </row>
    <row r="62" ht="17.25" customHeight="true" spans="1:8">
      <c r="A62" s="135" t="s">
        <v>203</v>
      </c>
      <c r="B62" s="136" t="s">
        <v>204</v>
      </c>
      <c r="C62" s="137">
        <v>44.79294</v>
      </c>
      <c r="D62" s="130">
        <v>44.79294</v>
      </c>
      <c r="E62" s="130"/>
      <c r="F62" s="130"/>
      <c r="G62" s="136"/>
      <c r="H62" s="136"/>
    </row>
    <row r="63" ht="17.25" customHeight="true" spans="1:8">
      <c r="A63" s="135" t="s">
        <v>205</v>
      </c>
      <c r="B63" s="136" t="s">
        <v>206</v>
      </c>
      <c r="C63" s="137">
        <v>44.79294</v>
      </c>
      <c r="D63" s="137">
        <v>44.79294</v>
      </c>
      <c r="E63" s="137"/>
      <c r="F63" s="137"/>
      <c r="G63" s="136"/>
      <c r="H63" s="136"/>
    </row>
    <row r="64" ht="19.95" customHeight="true" spans="1:8">
      <c r="A64" s="131" t="s">
        <v>164</v>
      </c>
      <c r="B64" s="131" t="s">
        <v>214</v>
      </c>
      <c r="C64" s="132">
        <v>740.742585</v>
      </c>
      <c r="D64" s="130">
        <v>594.182585</v>
      </c>
      <c r="E64" s="130">
        <v>146.56</v>
      </c>
      <c r="F64" s="130"/>
      <c r="G64" s="134"/>
      <c r="H64" s="134"/>
    </row>
    <row r="65" ht="18" customHeight="true" spans="1:8">
      <c r="A65" s="131" t="s">
        <v>177</v>
      </c>
      <c r="B65" s="134" t="s">
        <v>178</v>
      </c>
      <c r="C65" s="132">
        <v>665.534438</v>
      </c>
      <c r="D65" s="130">
        <v>518.974438</v>
      </c>
      <c r="E65" s="130">
        <v>146.56</v>
      </c>
      <c r="F65" s="130"/>
      <c r="G65" s="134"/>
      <c r="H65" s="134"/>
    </row>
    <row r="66" ht="17.25" customHeight="true" spans="1:8">
      <c r="A66" s="135" t="s">
        <v>179</v>
      </c>
      <c r="B66" s="136" t="s">
        <v>180</v>
      </c>
      <c r="C66" s="137">
        <v>665.534438</v>
      </c>
      <c r="D66" s="130">
        <v>518.974438</v>
      </c>
      <c r="E66" s="130">
        <v>146.56</v>
      </c>
      <c r="F66" s="130"/>
      <c r="G66" s="136"/>
      <c r="H66" s="136"/>
    </row>
    <row r="67" ht="17.25" customHeight="true" spans="1:8">
      <c r="A67" s="135" t="s">
        <v>187</v>
      </c>
      <c r="B67" s="136" t="s">
        <v>188</v>
      </c>
      <c r="C67" s="137">
        <v>536.794438</v>
      </c>
      <c r="D67" s="137">
        <v>518.974438</v>
      </c>
      <c r="E67" s="137">
        <v>17.82</v>
      </c>
      <c r="F67" s="137"/>
      <c r="G67" s="136"/>
      <c r="H67" s="136"/>
    </row>
    <row r="68" ht="17.25" customHeight="true" spans="1:8">
      <c r="A68" s="135" t="s">
        <v>189</v>
      </c>
      <c r="B68" s="136" t="s">
        <v>190</v>
      </c>
      <c r="C68" s="137">
        <v>128.74</v>
      </c>
      <c r="D68" s="137"/>
      <c r="E68" s="137">
        <v>128.74</v>
      </c>
      <c r="F68" s="137"/>
      <c r="G68" s="136"/>
      <c r="H68" s="136"/>
    </row>
    <row r="69" ht="18" customHeight="true" spans="1:8">
      <c r="A69" s="131" t="s">
        <v>191</v>
      </c>
      <c r="B69" s="134" t="s">
        <v>192</v>
      </c>
      <c r="C69" s="132">
        <v>36.84</v>
      </c>
      <c r="D69" s="130">
        <v>36.84</v>
      </c>
      <c r="E69" s="130"/>
      <c r="F69" s="130"/>
      <c r="G69" s="134"/>
      <c r="H69" s="134"/>
    </row>
    <row r="70" ht="17.25" customHeight="true" spans="1:8">
      <c r="A70" s="135" t="s">
        <v>193</v>
      </c>
      <c r="B70" s="136" t="s">
        <v>194</v>
      </c>
      <c r="C70" s="137">
        <v>34.408915</v>
      </c>
      <c r="D70" s="130">
        <v>34.408915</v>
      </c>
      <c r="E70" s="130"/>
      <c r="F70" s="130"/>
      <c r="G70" s="136"/>
      <c r="H70" s="136"/>
    </row>
    <row r="71" ht="19.5" customHeight="true" spans="1:8">
      <c r="A71" s="135" t="s">
        <v>195</v>
      </c>
      <c r="B71" s="136" t="s">
        <v>196</v>
      </c>
      <c r="C71" s="137">
        <v>34.408915</v>
      </c>
      <c r="D71" s="137">
        <v>34.408915</v>
      </c>
      <c r="E71" s="137"/>
      <c r="F71" s="137"/>
      <c r="G71" s="136"/>
      <c r="H71" s="136"/>
    </row>
    <row r="72" ht="17.25" customHeight="true" spans="1:8">
      <c r="A72" s="135" t="s">
        <v>197</v>
      </c>
      <c r="B72" s="136" t="s">
        <v>198</v>
      </c>
      <c r="C72" s="137">
        <v>2.425452</v>
      </c>
      <c r="D72" s="130">
        <v>2.425452</v>
      </c>
      <c r="E72" s="130"/>
      <c r="F72" s="130"/>
      <c r="G72" s="136"/>
      <c r="H72" s="136"/>
    </row>
    <row r="73" ht="17.25" customHeight="true" spans="1:8">
      <c r="A73" s="135" t="s">
        <v>199</v>
      </c>
      <c r="B73" s="136" t="s">
        <v>200</v>
      </c>
      <c r="C73" s="137">
        <v>2.425452</v>
      </c>
      <c r="D73" s="137">
        <v>2.425452</v>
      </c>
      <c r="E73" s="137"/>
      <c r="F73" s="137"/>
      <c r="G73" s="136"/>
      <c r="H73" s="136"/>
    </row>
    <row r="74" ht="18" customHeight="true" spans="1:8">
      <c r="A74" s="131" t="s">
        <v>201</v>
      </c>
      <c r="B74" s="134" t="s">
        <v>202</v>
      </c>
      <c r="C74" s="132">
        <v>38.37378</v>
      </c>
      <c r="D74" s="130">
        <v>38.37378</v>
      </c>
      <c r="E74" s="130"/>
      <c r="F74" s="130"/>
      <c r="G74" s="134"/>
      <c r="H74" s="134"/>
    </row>
    <row r="75" ht="17.25" customHeight="true" spans="1:8">
      <c r="A75" s="135" t="s">
        <v>203</v>
      </c>
      <c r="B75" s="136" t="s">
        <v>204</v>
      </c>
      <c r="C75" s="137">
        <v>38.37378</v>
      </c>
      <c r="D75" s="130">
        <v>38.37378</v>
      </c>
      <c r="E75" s="130"/>
      <c r="F75" s="130"/>
      <c r="G75" s="136"/>
      <c r="H75" s="136"/>
    </row>
    <row r="76" ht="17.25" customHeight="true" spans="1:8">
      <c r="A76" s="135" t="s">
        <v>205</v>
      </c>
      <c r="B76" s="136" t="s">
        <v>206</v>
      </c>
      <c r="C76" s="137">
        <v>38.37378</v>
      </c>
      <c r="D76" s="137">
        <v>38.37378</v>
      </c>
      <c r="E76" s="137"/>
      <c r="F76" s="137"/>
      <c r="G76" s="136"/>
      <c r="H76" s="136"/>
    </row>
    <row r="77" ht="19.95" customHeight="true" spans="1:8">
      <c r="A77" s="131" t="s">
        <v>166</v>
      </c>
      <c r="B77" s="131" t="s">
        <v>215</v>
      </c>
      <c r="C77" s="132">
        <v>634.083386</v>
      </c>
      <c r="D77" s="130">
        <v>349.083386</v>
      </c>
      <c r="E77" s="130">
        <v>285</v>
      </c>
      <c r="F77" s="130"/>
      <c r="G77" s="134"/>
      <c r="H77" s="134"/>
    </row>
    <row r="78" ht="18" customHeight="true" spans="1:8">
      <c r="A78" s="131" t="s">
        <v>177</v>
      </c>
      <c r="B78" s="134" t="s">
        <v>178</v>
      </c>
      <c r="C78" s="132">
        <v>579.185085</v>
      </c>
      <c r="D78" s="130">
        <v>294.185085</v>
      </c>
      <c r="E78" s="130">
        <v>285</v>
      </c>
      <c r="F78" s="130"/>
      <c r="G78" s="134"/>
      <c r="H78" s="134"/>
    </row>
    <row r="79" ht="17.25" customHeight="true" spans="1:8">
      <c r="A79" s="135" t="s">
        <v>179</v>
      </c>
      <c r="B79" s="136" t="s">
        <v>180</v>
      </c>
      <c r="C79" s="137">
        <v>579.185085</v>
      </c>
      <c r="D79" s="130">
        <v>294.185085</v>
      </c>
      <c r="E79" s="130">
        <v>285</v>
      </c>
      <c r="F79" s="130"/>
      <c r="G79" s="136"/>
      <c r="H79" s="136"/>
    </row>
    <row r="80" ht="17.25" customHeight="true" spans="1:8">
      <c r="A80" s="135" t="s">
        <v>187</v>
      </c>
      <c r="B80" s="136" t="s">
        <v>188</v>
      </c>
      <c r="C80" s="137">
        <v>294.185085</v>
      </c>
      <c r="D80" s="137">
        <v>294.185085</v>
      </c>
      <c r="E80" s="137"/>
      <c r="F80" s="137"/>
      <c r="G80" s="136"/>
      <c r="H80" s="136"/>
    </row>
    <row r="81" ht="17.25" customHeight="true" spans="1:8">
      <c r="A81" s="135" t="s">
        <v>189</v>
      </c>
      <c r="B81" s="136" t="s">
        <v>190</v>
      </c>
      <c r="C81" s="137">
        <v>285</v>
      </c>
      <c r="D81" s="137"/>
      <c r="E81" s="137">
        <v>285</v>
      </c>
      <c r="F81" s="137"/>
      <c r="G81" s="136"/>
      <c r="H81" s="136"/>
    </row>
    <row r="82" ht="18" customHeight="true" spans="1:8">
      <c r="A82" s="131" t="s">
        <v>191</v>
      </c>
      <c r="B82" s="134" t="s">
        <v>192</v>
      </c>
      <c r="C82" s="132">
        <v>26.434631</v>
      </c>
      <c r="D82" s="130">
        <v>26.434631</v>
      </c>
      <c r="E82" s="130"/>
      <c r="F82" s="130"/>
      <c r="G82" s="134"/>
      <c r="H82" s="134"/>
    </row>
    <row r="83" ht="17.25" customHeight="true" spans="1:8">
      <c r="A83" s="135" t="s">
        <v>193</v>
      </c>
      <c r="B83" s="136" t="s">
        <v>194</v>
      </c>
      <c r="C83" s="137">
        <v>24.822653</v>
      </c>
      <c r="D83" s="130">
        <v>24.822653</v>
      </c>
      <c r="E83" s="130"/>
      <c r="F83" s="130"/>
      <c r="G83" s="136"/>
      <c r="H83" s="136"/>
    </row>
    <row r="84" ht="19.5" customHeight="true" spans="1:8">
      <c r="A84" s="135" t="s">
        <v>195</v>
      </c>
      <c r="B84" s="136" t="s">
        <v>196</v>
      </c>
      <c r="C84" s="137">
        <v>24.822653</v>
      </c>
      <c r="D84" s="137">
        <v>24.822653</v>
      </c>
      <c r="E84" s="137"/>
      <c r="F84" s="137"/>
      <c r="G84" s="136"/>
      <c r="H84" s="136"/>
    </row>
    <row r="85" ht="17.25" customHeight="true" spans="1:8">
      <c r="A85" s="135" t="s">
        <v>197</v>
      </c>
      <c r="B85" s="136" t="s">
        <v>198</v>
      </c>
      <c r="C85" s="137">
        <v>1.611978</v>
      </c>
      <c r="D85" s="130">
        <v>1.611978</v>
      </c>
      <c r="E85" s="130"/>
      <c r="F85" s="130"/>
      <c r="G85" s="136"/>
      <c r="H85" s="136"/>
    </row>
    <row r="86" ht="17.25" customHeight="true" spans="1:8">
      <c r="A86" s="135" t="s">
        <v>199</v>
      </c>
      <c r="B86" s="136" t="s">
        <v>200</v>
      </c>
      <c r="C86" s="137">
        <v>1.611978</v>
      </c>
      <c r="D86" s="137">
        <v>1.611978</v>
      </c>
      <c r="E86" s="137"/>
      <c r="F86" s="137"/>
      <c r="G86" s="136"/>
      <c r="H86" s="136"/>
    </row>
    <row r="87" ht="18" customHeight="true" spans="1:8">
      <c r="A87" s="131" t="s">
        <v>201</v>
      </c>
      <c r="B87" s="134" t="s">
        <v>202</v>
      </c>
      <c r="C87" s="132">
        <v>28.46367</v>
      </c>
      <c r="D87" s="130">
        <v>28.46367</v>
      </c>
      <c r="E87" s="130"/>
      <c r="F87" s="130"/>
      <c r="G87" s="134"/>
      <c r="H87" s="134"/>
    </row>
    <row r="88" ht="17.25" customHeight="true" spans="1:8">
      <c r="A88" s="135" t="s">
        <v>203</v>
      </c>
      <c r="B88" s="136" t="s">
        <v>204</v>
      </c>
      <c r="C88" s="137">
        <v>28.46367</v>
      </c>
      <c r="D88" s="130">
        <v>28.46367</v>
      </c>
      <c r="E88" s="130"/>
      <c r="F88" s="130"/>
      <c r="G88" s="136"/>
      <c r="H88" s="136"/>
    </row>
    <row r="89" ht="17.25" customHeight="true" spans="1:8">
      <c r="A89" s="135" t="s">
        <v>205</v>
      </c>
      <c r="B89" s="136" t="s">
        <v>206</v>
      </c>
      <c r="C89" s="137">
        <v>28.46367</v>
      </c>
      <c r="D89" s="137">
        <v>28.46367</v>
      </c>
      <c r="E89" s="137"/>
      <c r="F89" s="137"/>
      <c r="G89" s="136"/>
      <c r="H89" s="136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47"/>
  <sheetViews>
    <sheetView topLeftCell="A9" workbookViewId="0">
      <selection activeCell="K21" sqref="K21"/>
    </sheetView>
  </sheetViews>
  <sheetFormatPr defaultColWidth="9.775" defaultRowHeight="13.5"/>
  <cols>
    <col min="1" max="1" width="3.66666666666667" customWidth="true"/>
    <col min="2" max="2" width="4.775" customWidth="true"/>
    <col min="3" max="3" width="4.66666666666667" customWidth="true"/>
    <col min="4" max="4" width="7.33333333333333" customWidth="true"/>
    <col min="5" max="5" width="20.1083333333333" customWidth="true"/>
    <col min="6" max="6" width="9.21666666666667" customWidth="true"/>
    <col min="7" max="8" width="7.775" customWidth="true"/>
    <col min="9" max="12" width="7.21666666666667" customWidth="true"/>
    <col min="13" max="13" width="6.775" customWidth="true"/>
    <col min="14" max="14" width="7.21666666666667" customWidth="true"/>
    <col min="15" max="15" width="7.775" customWidth="true"/>
    <col min="16" max="17" width="7.21666666666667" customWidth="true"/>
    <col min="18" max="18" width="7" customWidth="true"/>
    <col min="19" max="20" width="7.21666666666667" customWidth="true"/>
    <col min="21" max="21" width="9.775" customWidth="true"/>
  </cols>
  <sheetData>
    <row r="1" ht="14.25" customHeight="true" spans="1:20">
      <c r="A1" s="7"/>
      <c r="D1" s="7"/>
      <c r="S1" s="93" t="s">
        <v>216</v>
      </c>
      <c r="T1" s="93"/>
    </row>
    <row r="2" ht="36.9" customHeight="true" spans="1:20">
      <c r="A2" s="94" t="s">
        <v>10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17.25" customHeight="true" spans="1:20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34" t="s">
        <v>32</v>
      </c>
      <c r="T3" s="34"/>
    </row>
    <row r="4" ht="17.25" customHeight="true" spans="1:20">
      <c r="A4" s="10" t="s">
        <v>217</v>
      </c>
      <c r="B4" s="10"/>
      <c r="C4" s="10"/>
      <c r="D4" s="10" t="s">
        <v>218</v>
      </c>
      <c r="E4" s="10" t="s">
        <v>219</v>
      </c>
      <c r="F4" s="10" t="s">
        <v>220</v>
      </c>
      <c r="G4" s="10" t="s">
        <v>221</v>
      </c>
      <c r="H4" s="10" t="s">
        <v>222</v>
      </c>
      <c r="I4" s="10" t="s">
        <v>223</v>
      </c>
      <c r="J4" s="10" t="s">
        <v>224</v>
      </c>
      <c r="K4" s="10" t="s">
        <v>225</v>
      </c>
      <c r="L4" s="10" t="s">
        <v>226</v>
      </c>
      <c r="M4" s="10" t="s">
        <v>227</v>
      </c>
      <c r="N4" s="10" t="s">
        <v>228</v>
      </c>
      <c r="O4" s="10" t="s">
        <v>229</v>
      </c>
      <c r="P4" s="10" t="s">
        <v>230</v>
      </c>
      <c r="Q4" s="10" t="s">
        <v>231</v>
      </c>
      <c r="R4" s="10" t="s">
        <v>232</v>
      </c>
      <c r="S4" s="10" t="s">
        <v>233</v>
      </c>
      <c r="T4" s="10" t="s">
        <v>234</v>
      </c>
    </row>
    <row r="5" ht="18" customHeight="true" spans="1:20">
      <c r="A5" s="10" t="s">
        <v>235</v>
      </c>
      <c r="B5" s="10" t="s">
        <v>236</v>
      </c>
      <c r="C5" s="10" t="s">
        <v>237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19.95" customHeight="true" spans="1:20">
      <c r="A6" s="90"/>
      <c r="B6" s="90"/>
      <c r="C6" s="90"/>
      <c r="D6" s="90"/>
      <c r="E6" s="90" t="s">
        <v>136</v>
      </c>
      <c r="F6" s="89">
        <v>12294.215913</v>
      </c>
      <c r="G6" s="89">
        <v>6276.035869</v>
      </c>
      <c r="H6" s="89">
        <v>4682.254</v>
      </c>
      <c r="I6" s="89"/>
      <c r="J6" s="89"/>
      <c r="K6" s="89"/>
      <c r="L6" s="89"/>
      <c r="M6" s="89"/>
      <c r="N6" s="89"/>
      <c r="O6" s="89">
        <v>1335.926044</v>
      </c>
      <c r="P6" s="89"/>
      <c r="Q6" s="89"/>
      <c r="R6" s="89"/>
      <c r="S6" s="89"/>
      <c r="T6" s="89"/>
    </row>
    <row r="7" ht="19.95" customHeight="true" spans="1:20">
      <c r="A7" s="90"/>
      <c r="B7" s="90"/>
      <c r="C7" s="90"/>
      <c r="D7" s="18" t="s">
        <v>154</v>
      </c>
      <c r="E7" s="18" t="s">
        <v>155</v>
      </c>
      <c r="F7" s="89">
        <v>12294.215913</v>
      </c>
      <c r="G7" s="89">
        <v>6276.035869</v>
      </c>
      <c r="H7" s="89">
        <v>4682.254</v>
      </c>
      <c r="I7" s="89"/>
      <c r="J7" s="89"/>
      <c r="K7" s="89"/>
      <c r="L7" s="89"/>
      <c r="M7" s="89"/>
      <c r="N7" s="89"/>
      <c r="O7" s="89">
        <v>1335.926044</v>
      </c>
      <c r="P7" s="89"/>
      <c r="Q7" s="89"/>
      <c r="R7" s="89"/>
      <c r="S7" s="89"/>
      <c r="T7" s="89"/>
    </row>
    <row r="8" ht="19.95" customHeight="true" spans="1:20">
      <c r="A8" s="101"/>
      <c r="B8" s="101"/>
      <c r="C8" s="101"/>
      <c r="D8" s="98" t="s">
        <v>156</v>
      </c>
      <c r="E8" s="98" t="s">
        <v>157</v>
      </c>
      <c r="F8" s="126">
        <v>9432</v>
      </c>
      <c r="G8" s="126">
        <v>4627.06</v>
      </c>
      <c r="H8" s="126">
        <v>3756.066</v>
      </c>
      <c r="I8" s="126"/>
      <c r="J8" s="126"/>
      <c r="K8" s="126"/>
      <c r="L8" s="126"/>
      <c r="M8" s="126"/>
      <c r="N8" s="126"/>
      <c r="O8" s="126">
        <v>1048.871625</v>
      </c>
      <c r="P8" s="126"/>
      <c r="Q8" s="126"/>
      <c r="R8" s="126"/>
      <c r="S8" s="126"/>
      <c r="T8" s="126"/>
    </row>
    <row r="9" ht="19.95" customHeight="true" spans="1:20">
      <c r="A9" s="102" t="s">
        <v>238</v>
      </c>
      <c r="B9" s="102" t="s">
        <v>239</v>
      </c>
      <c r="C9" s="102" t="s">
        <v>240</v>
      </c>
      <c r="D9" s="95" t="s">
        <v>241</v>
      </c>
      <c r="E9" s="103" t="s">
        <v>242</v>
      </c>
      <c r="F9" s="104">
        <v>6010.58</v>
      </c>
      <c r="G9" s="104">
        <v>3798.27</v>
      </c>
      <c r="H9" s="104">
        <v>1163.436</v>
      </c>
      <c r="I9" s="104"/>
      <c r="J9" s="104"/>
      <c r="K9" s="104"/>
      <c r="L9" s="104"/>
      <c r="M9" s="104"/>
      <c r="N9" s="104"/>
      <c r="O9" s="104">
        <v>1048.871625</v>
      </c>
      <c r="P9" s="104"/>
      <c r="Q9" s="104"/>
      <c r="R9" s="104"/>
      <c r="S9" s="104"/>
      <c r="T9" s="104"/>
    </row>
    <row r="10" ht="19.95" customHeight="true" spans="1:20">
      <c r="A10" s="102" t="s">
        <v>243</v>
      </c>
      <c r="B10" s="102" t="s">
        <v>244</v>
      </c>
      <c r="C10" s="102" t="s">
        <v>244</v>
      </c>
      <c r="D10" s="95" t="s">
        <v>241</v>
      </c>
      <c r="E10" s="103" t="s">
        <v>245</v>
      </c>
      <c r="F10" s="104">
        <v>376.025707</v>
      </c>
      <c r="G10" s="104">
        <v>376.025707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  <row r="11" ht="19.95" customHeight="true" spans="1:20">
      <c r="A11" s="102" t="s">
        <v>243</v>
      </c>
      <c r="B11" s="102" t="s">
        <v>246</v>
      </c>
      <c r="C11" s="102" t="s">
        <v>246</v>
      </c>
      <c r="D11" s="95" t="s">
        <v>241</v>
      </c>
      <c r="E11" s="103" t="s">
        <v>247</v>
      </c>
      <c r="F11" s="104">
        <v>26.049897</v>
      </c>
      <c r="G11" s="104">
        <v>26.049897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</row>
    <row r="12" ht="19.95" customHeight="true" spans="1:20">
      <c r="A12" s="102" t="s">
        <v>248</v>
      </c>
      <c r="B12" s="102" t="s">
        <v>249</v>
      </c>
      <c r="C12" s="102" t="s">
        <v>240</v>
      </c>
      <c r="D12" s="95" t="s">
        <v>241</v>
      </c>
      <c r="E12" s="103" t="s">
        <v>250</v>
      </c>
      <c r="F12" s="104">
        <v>426.713316</v>
      </c>
      <c r="G12" s="104">
        <v>426.713316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</row>
    <row r="13" ht="19.95" customHeight="true" spans="1:20">
      <c r="A13" s="102" t="s">
        <v>238</v>
      </c>
      <c r="B13" s="102" t="s">
        <v>239</v>
      </c>
      <c r="C13" s="102" t="s">
        <v>251</v>
      </c>
      <c r="D13" s="95" t="s">
        <v>241</v>
      </c>
      <c r="E13" s="103" t="s">
        <v>252</v>
      </c>
      <c r="F13" s="104">
        <v>657.63</v>
      </c>
      <c r="G13" s="104"/>
      <c r="H13" s="104">
        <v>657.63</v>
      </c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</row>
    <row r="14" ht="19.95" customHeight="true" spans="1:20">
      <c r="A14" s="102" t="s">
        <v>238</v>
      </c>
      <c r="B14" s="102" t="s">
        <v>239</v>
      </c>
      <c r="C14" s="102" t="s">
        <v>244</v>
      </c>
      <c r="D14" s="95" t="s">
        <v>241</v>
      </c>
      <c r="E14" s="103" t="s">
        <v>253</v>
      </c>
      <c r="F14" s="104">
        <v>45</v>
      </c>
      <c r="G14" s="104"/>
      <c r="H14" s="104">
        <v>45</v>
      </c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</row>
    <row r="15" ht="19.95" customHeight="true" spans="1:20">
      <c r="A15" s="102" t="s">
        <v>238</v>
      </c>
      <c r="B15" s="102" t="s">
        <v>239</v>
      </c>
      <c r="C15" s="102" t="s">
        <v>246</v>
      </c>
      <c r="D15" s="95" t="s">
        <v>241</v>
      </c>
      <c r="E15" s="103" t="s">
        <v>254</v>
      </c>
      <c r="F15" s="104">
        <v>110</v>
      </c>
      <c r="G15" s="104"/>
      <c r="H15" s="104">
        <v>110</v>
      </c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</row>
    <row r="16" ht="19.95" customHeight="true" spans="1:20">
      <c r="A16" s="102" t="s">
        <v>238</v>
      </c>
      <c r="B16" s="102" t="s">
        <v>239</v>
      </c>
      <c r="C16" s="102" t="s">
        <v>255</v>
      </c>
      <c r="D16" s="95" t="s">
        <v>241</v>
      </c>
      <c r="E16" s="103" t="s">
        <v>256</v>
      </c>
      <c r="F16" s="104">
        <v>1780</v>
      </c>
      <c r="G16" s="104"/>
      <c r="H16" s="104">
        <v>1780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</row>
    <row r="17" ht="19.95" customHeight="true" spans="1:20">
      <c r="A17" s="101"/>
      <c r="B17" s="101"/>
      <c r="C17" s="101"/>
      <c r="D17" s="98" t="s">
        <v>158</v>
      </c>
      <c r="E17" s="98" t="s">
        <v>159</v>
      </c>
      <c r="F17" s="126">
        <v>218.450857</v>
      </c>
      <c r="G17" s="126">
        <v>150</v>
      </c>
      <c r="H17" s="126">
        <v>34.52</v>
      </c>
      <c r="I17" s="126"/>
      <c r="J17" s="126"/>
      <c r="K17" s="126"/>
      <c r="L17" s="126"/>
      <c r="M17" s="126"/>
      <c r="N17" s="126"/>
      <c r="O17" s="126">
        <v>33.93</v>
      </c>
      <c r="P17" s="126"/>
      <c r="Q17" s="126"/>
      <c r="R17" s="126"/>
      <c r="S17" s="126"/>
      <c r="T17" s="126"/>
    </row>
    <row r="18" ht="19.95" customHeight="true" spans="1:20">
      <c r="A18" s="102" t="s">
        <v>243</v>
      </c>
      <c r="B18" s="102" t="s">
        <v>244</v>
      </c>
      <c r="C18" s="102" t="s">
        <v>249</v>
      </c>
      <c r="D18" s="95" t="s">
        <v>257</v>
      </c>
      <c r="E18" s="103" t="s">
        <v>258</v>
      </c>
      <c r="F18" s="104">
        <v>33.926016</v>
      </c>
      <c r="G18" s="104"/>
      <c r="H18" s="104"/>
      <c r="I18" s="104"/>
      <c r="J18" s="104"/>
      <c r="K18" s="104"/>
      <c r="L18" s="104"/>
      <c r="M18" s="104"/>
      <c r="N18" s="104"/>
      <c r="O18" s="104">
        <v>33.93</v>
      </c>
      <c r="P18" s="104"/>
      <c r="Q18" s="104"/>
      <c r="R18" s="104"/>
      <c r="S18" s="104"/>
      <c r="T18" s="104"/>
    </row>
    <row r="19" ht="19.95" customHeight="true" spans="1:20">
      <c r="A19" s="102" t="s">
        <v>238</v>
      </c>
      <c r="B19" s="102" t="s">
        <v>239</v>
      </c>
      <c r="C19" s="102" t="s">
        <v>240</v>
      </c>
      <c r="D19" s="95" t="s">
        <v>257</v>
      </c>
      <c r="E19" s="103" t="s">
        <v>242</v>
      </c>
      <c r="F19" s="104">
        <f>G19+H19</f>
        <v>156.987745</v>
      </c>
      <c r="G19" s="104">
        <v>122.467745</v>
      </c>
      <c r="H19" s="104">
        <v>34.52</v>
      </c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</row>
    <row r="20" ht="19.95" customHeight="true" spans="1:20">
      <c r="A20" s="102" t="s">
        <v>243</v>
      </c>
      <c r="B20" s="102" t="s">
        <v>244</v>
      </c>
      <c r="C20" s="102" t="s">
        <v>244</v>
      </c>
      <c r="D20" s="95" t="s">
        <v>257</v>
      </c>
      <c r="E20" s="103" t="s">
        <v>245</v>
      </c>
      <c r="F20" s="104">
        <v>12.598186</v>
      </c>
      <c r="G20" s="104">
        <v>12.598186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</row>
    <row r="21" ht="19.95" customHeight="true" spans="1:20">
      <c r="A21" s="102" t="s">
        <v>243</v>
      </c>
      <c r="B21" s="102" t="s">
        <v>246</v>
      </c>
      <c r="C21" s="102" t="s">
        <v>246</v>
      </c>
      <c r="D21" s="95" t="s">
        <v>257</v>
      </c>
      <c r="E21" s="103" t="s">
        <v>247</v>
      </c>
      <c r="F21" s="104">
        <v>0.879006</v>
      </c>
      <c r="G21" s="104">
        <v>0.879006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</row>
    <row r="22" ht="19.95" customHeight="true" spans="1:20">
      <c r="A22" s="102" t="s">
        <v>248</v>
      </c>
      <c r="B22" s="102" t="s">
        <v>249</v>
      </c>
      <c r="C22" s="102" t="s">
        <v>240</v>
      </c>
      <c r="D22" s="95" t="s">
        <v>257</v>
      </c>
      <c r="E22" s="103" t="s">
        <v>250</v>
      </c>
      <c r="F22" s="104">
        <v>14.051904</v>
      </c>
      <c r="G22" s="104">
        <v>14.051904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</row>
    <row r="23" ht="19.95" customHeight="true" spans="1:20">
      <c r="A23" s="101"/>
      <c r="B23" s="101"/>
      <c r="C23" s="101"/>
      <c r="D23" s="98" t="s">
        <v>160</v>
      </c>
      <c r="E23" s="98" t="s">
        <v>161</v>
      </c>
      <c r="F23" s="126">
        <v>505.780384</v>
      </c>
      <c r="G23" s="126">
        <v>304.943141</v>
      </c>
      <c r="H23" s="126">
        <v>174.21</v>
      </c>
      <c r="I23" s="126"/>
      <c r="J23" s="126"/>
      <c r="K23" s="126"/>
      <c r="L23" s="126"/>
      <c r="M23" s="126"/>
      <c r="N23" s="126"/>
      <c r="O23" s="126">
        <v>26.627243</v>
      </c>
      <c r="P23" s="126"/>
      <c r="Q23" s="126"/>
      <c r="R23" s="126"/>
      <c r="S23" s="126"/>
      <c r="T23" s="126"/>
    </row>
    <row r="24" ht="19.95" customHeight="true" spans="1:20">
      <c r="A24" s="102" t="s">
        <v>243</v>
      </c>
      <c r="B24" s="102" t="s">
        <v>244</v>
      </c>
      <c r="C24" s="102" t="s">
        <v>249</v>
      </c>
      <c r="D24" s="95" t="s">
        <v>259</v>
      </c>
      <c r="E24" s="103" t="s">
        <v>258</v>
      </c>
      <c r="F24" s="104">
        <v>26.627243</v>
      </c>
      <c r="G24" s="104"/>
      <c r="H24" s="104"/>
      <c r="I24" s="104"/>
      <c r="J24" s="104"/>
      <c r="K24" s="104"/>
      <c r="L24" s="104"/>
      <c r="M24" s="104"/>
      <c r="N24" s="104"/>
      <c r="O24" s="104">
        <v>26.627243</v>
      </c>
      <c r="P24" s="104"/>
      <c r="Q24" s="104"/>
      <c r="R24" s="104"/>
      <c r="S24" s="104"/>
      <c r="T24" s="104"/>
    </row>
    <row r="25" ht="19.95" customHeight="true" spans="1:20">
      <c r="A25" s="102" t="s">
        <v>238</v>
      </c>
      <c r="B25" s="102" t="s">
        <v>239</v>
      </c>
      <c r="C25" s="102" t="s">
        <v>255</v>
      </c>
      <c r="D25" s="95" t="s">
        <v>259</v>
      </c>
      <c r="E25" s="103" t="s">
        <v>256</v>
      </c>
      <c r="F25" s="104">
        <v>297.09934</v>
      </c>
      <c r="G25" s="104">
        <v>248.88934</v>
      </c>
      <c r="H25" s="104">
        <v>48.21</v>
      </c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</row>
    <row r="26" ht="19.95" customHeight="true" spans="1:20">
      <c r="A26" s="102" t="s">
        <v>243</v>
      </c>
      <c r="B26" s="102" t="s">
        <v>244</v>
      </c>
      <c r="C26" s="102" t="s">
        <v>244</v>
      </c>
      <c r="D26" s="95" t="s">
        <v>259</v>
      </c>
      <c r="E26" s="103" t="s">
        <v>245</v>
      </c>
      <c r="F26" s="104">
        <v>25.781395</v>
      </c>
      <c r="G26" s="104">
        <v>25.781395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</row>
    <row r="27" ht="19.95" customHeight="true" spans="1:20">
      <c r="A27" s="102" t="s">
        <v>243</v>
      </c>
      <c r="B27" s="102" t="s">
        <v>246</v>
      </c>
      <c r="C27" s="102" t="s">
        <v>246</v>
      </c>
      <c r="D27" s="95" t="s">
        <v>259</v>
      </c>
      <c r="E27" s="103" t="s">
        <v>247</v>
      </c>
      <c r="F27" s="104">
        <v>1.724052</v>
      </c>
      <c r="G27" s="104">
        <v>1.724052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</row>
    <row r="28" ht="19.95" customHeight="true" spans="1:20">
      <c r="A28" s="102" t="s">
        <v>248</v>
      </c>
      <c r="B28" s="102" t="s">
        <v>249</v>
      </c>
      <c r="C28" s="102" t="s">
        <v>240</v>
      </c>
      <c r="D28" s="95" t="s">
        <v>259</v>
      </c>
      <c r="E28" s="103" t="s">
        <v>250</v>
      </c>
      <c r="F28" s="104">
        <v>28.548354</v>
      </c>
      <c r="G28" s="104">
        <v>28.548354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</row>
    <row r="29" ht="19.95" customHeight="true" spans="1:20">
      <c r="A29" s="102" t="s">
        <v>238</v>
      </c>
      <c r="B29" s="102" t="s">
        <v>239</v>
      </c>
      <c r="C29" s="102" t="s">
        <v>260</v>
      </c>
      <c r="D29" s="95" t="s">
        <v>259</v>
      </c>
      <c r="E29" s="103" t="s">
        <v>261</v>
      </c>
      <c r="F29" s="104">
        <v>126</v>
      </c>
      <c r="G29" s="104"/>
      <c r="H29" s="104">
        <v>126</v>
      </c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</row>
    <row r="30" ht="19.95" customHeight="true" spans="1:20">
      <c r="A30" s="101"/>
      <c r="B30" s="101"/>
      <c r="C30" s="101"/>
      <c r="D30" s="98" t="s">
        <v>162</v>
      </c>
      <c r="E30" s="98" t="s">
        <v>163</v>
      </c>
      <c r="F30" s="126">
        <v>763.169628</v>
      </c>
      <c r="G30" s="126">
        <v>477.158516</v>
      </c>
      <c r="H30" s="126">
        <v>172.62</v>
      </c>
      <c r="I30" s="126"/>
      <c r="J30" s="126"/>
      <c r="K30" s="126"/>
      <c r="L30" s="126"/>
      <c r="M30" s="126"/>
      <c r="N30" s="126"/>
      <c r="O30" s="126">
        <v>113.391112</v>
      </c>
      <c r="P30" s="126"/>
      <c r="Q30" s="126"/>
      <c r="R30" s="126"/>
      <c r="S30" s="126"/>
      <c r="T30" s="126"/>
    </row>
    <row r="31" ht="19.95" customHeight="true" spans="1:20">
      <c r="A31" s="102" t="s">
        <v>238</v>
      </c>
      <c r="B31" s="102" t="s">
        <v>239</v>
      </c>
      <c r="C31" s="102" t="s">
        <v>255</v>
      </c>
      <c r="D31" s="95" t="s">
        <v>262</v>
      </c>
      <c r="E31" s="103" t="s">
        <v>256</v>
      </c>
      <c r="F31" s="104">
        <v>581.12</v>
      </c>
      <c r="G31" s="104">
        <v>390.11</v>
      </c>
      <c r="H31" s="104">
        <v>77.62</v>
      </c>
      <c r="I31" s="104"/>
      <c r="J31" s="104"/>
      <c r="K31" s="104"/>
      <c r="L31" s="104"/>
      <c r="M31" s="104"/>
      <c r="N31" s="104"/>
      <c r="O31" s="104">
        <v>113.391112</v>
      </c>
      <c r="P31" s="104"/>
      <c r="Q31" s="104"/>
      <c r="R31" s="104"/>
      <c r="S31" s="104"/>
      <c r="T31" s="104"/>
    </row>
    <row r="32" ht="19.95" customHeight="true" spans="1:20">
      <c r="A32" s="102" t="s">
        <v>243</v>
      </c>
      <c r="B32" s="102" t="s">
        <v>244</v>
      </c>
      <c r="C32" s="102" t="s">
        <v>244</v>
      </c>
      <c r="D32" s="95" t="s">
        <v>262</v>
      </c>
      <c r="E32" s="103" t="s">
        <v>245</v>
      </c>
      <c r="F32" s="104">
        <v>39.49081</v>
      </c>
      <c r="G32" s="104">
        <v>39.49081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</row>
    <row r="33" ht="19.95" customHeight="true" spans="1:20">
      <c r="A33" s="102" t="s">
        <v>243</v>
      </c>
      <c r="B33" s="102" t="s">
        <v>246</v>
      </c>
      <c r="C33" s="102" t="s">
        <v>246</v>
      </c>
      <c r="D33" s="95" t="s">
        <v>262</v>
      </c>
      <c r="E33" s="103" t="s">
        <v>247</v>
      </c>
      <c r="F33" s="104">
        <v>2.771796</v>
      </c>
      <c r="G33" s="104">
        <v>2.771796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</row>
    <row r="34" ht="19.95" customHeight="true" spans="1:20">
      <c r="A34" s="102" t="s">
        <v>248</v>
      </c>
      <c r="B34" s="102" t="s">
        <v>249</v>
      </c>
      <c r="C34" s="102" t="s">
        <v>240</v>
      </c>
      <c r="D34" s="95" t="s">
        <v>262</v>
      </c>
      <c r="E34" s="103" t="s">
        <v>250</v>
      </c>
      <c r="F34" s="104">
        <v>44.79294</v>
      </c>
      <c r="G34" s="104">
        <v>44.79294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ht="19.95" customHeight="true" spans="1:20">
      <c r="A35" s="102" t="s">
        <v>238</v>
      </c>
      <c r="B35" s="102" t="s">
        <v>239</v>
      </c>
      <c r="C35" s="102" t="s">
        <v>260</v>
      </c>
      <c r="D35" s="95" t="s">
        <v>262</v>
      </c>
      <c r="E35" s="103" t="s">
        <v>261</v>
      </c>
      <c r="F35" s="104">
        <v>95</v>
      </c>
      <c r="G35" s="104"/>
      <c r="H35" s="104">
        <v>95</v>
      </c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</row>
    <row r="36" ht="19.95" customHeight="true" spans="1:20">
      <c r="A36" s="101"/>
      <c r="B36" s="101"/>
      <c r="C36" s="101"/>
      <c r="D36" s="98" t="s">
        <v>164</v>
      </c>
      <c r="E36" s="98" t="s">
        <v>165</v>
      </c>
      <c r="F36" s="126">
        <v>740.742585</v>
      </c>
      <c r="G36" s="126">
        <v>414.212537</v>
      </c>
      <c r="H36" s="126">
        <v>213.42</v>
      </c>
      <c r="I36" s="126"/>
      <c r="J36" s="126"/>
      <c r="K36" s="126"/>
      <c r="L36" s="126"/>
      <c r="M36" s="126"/>
      <c r="N36" s="126"/>
      <c r="O36" s="126">
        <v>113.110048</v>
      </c>
      <c r="P36" s="126"/>
      <c r="Q36" s="126"/>
      <c r="R36" s="126"/>
      <c r="S36" s="126"/>
      <c r="T36" s="126"/>
    </row>
    <row r="37" ht="19.95" customHeight="true" spans="1:20">
      <c r="A37" s="102" t="s">
        <v>238</v>
      </c>
      <c r="B37" s="102" t="s">
        <v>239</v>
      </c>
      <c r="C37" s="102" t="s">
        <v>255</v>
      </c>
      <c r="D37" s="95" t="s">
        <v>263</v>
      </c>
      <c r="E37" s="103" t="s">
        <v>256</v>
      </c>
      <c r="F37" s="104">
        <v>536.794438</v>
      </c>
      <c r="G37" s="104">
        <v>339.00439</v>
      </c>
      <c r="H37" s="104">
        <v>84.68</v>
      </c>
      <c r="I37" s="104"/>
      <c r="J37" s="104"/>
      <c r="K37" s="104"/>
      <c r="L37" s="104"/>
      <c r="M37" s="104"/>
      <c r="N37" s="104"/>
      <c r="O37" s="104">
        <v>113.110048</v>
      </c>
      <c r="P37" s="104"/>
      <c r="Q37" s="104"/>
      <c r="R37" s="104"/>
      <c r="S37" s="104"/>
      <c r="T37" s="104"/>
    </row>
    <row r="38" ht="19.95" customHeight="true" spans="1:20">
      <c r="A38" s="102" t="s">
        <v>243</v>
      </c>
      <c r="B38" s="102" t="s">
        <v>244</v>
      </c>
      <c r="C38" s="102" t="s">
        <v>244</v>
      </c>
      <c r="D38" s="95" t="s">
        <v>263</v>
      </c>
      <c r="E38" s="103" t="s">
        <v>245</v>
      </c>
      <c r="F38" s="104">
        <v>34.408915</v>
      </c>
      <c r="G38" s="104">
        <v>34.408915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</row>
    <row r="39" ht="19.95" customHeight="true" spans="1:20">
      <c r="A39" s="102" t="s">
        <v>243</v>
      </c>
      <c r="B39" s="102" t="s">
        <v>246</v>
      </c>
      <c r="C39" s="102" t="s">
        <v>246</v>
      </c>
      <c r="D39" s="95" t="s">
        <v>263</v>
      </c>
      <c r="E39" s="103" t="s">
        <v>247</v>
      </c>
      <c r="F39" s="104">
        <v>2.425452</v>
      </c>
      <c r="G39" s="104">
        <v>2.425452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ht="19.95" customHeight="true" spans="1:20">
      <c r="A40" s="102" t="s">
        <v>248</v>
      </c>
      <c r="B40" s="102" t="s">
        <v>249</v>
      </c>
      <c r="C40" s="102" t="s">
        <v>240</v>
      </c>
      <c r="D40" s="95" t="s">
        <v>263</v>
      </c>
      <c r="E40" s="103" t="s">
        <v>250</v>
      </c>
      <c r="F40" s="104">
        <v>38.37378</v>
      </c>
      <c r="G40" s="104">
        <v>38.37378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</row>
    <row r="41" ht="19.95" customHeight="true" spans="1:20">
      <c r="A41" s="102" t="s">
        <v>238</v>
      </c>
      <c r="B41" s="102" t="s">
        <v>239</v>
      </c>
      <c r="C41" s="102" t="s">
        <v>246</v>
      </c>
      <c r="D41" s="95" t="s">
        <v>263</v>
      </c>
      <c r="E41" s="103" t="s">
        <v>254</v>
      </c>
      <c r="F41" s="104">
        <v>128.74</v>
      </c>
      <c r="G41" s="104"/>
      <c r="H41" s="104">
        <v>128.74</v>
      </c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</row>
    <row r="42" ht="19.95" customHeight="true" spans="1:20">
      <c r="A42" s="101"/>
      <c r="B42" s="101"/>
      <c r="C42" s="101"/>
      <c r="D42" s="98" t="s">
        <v>166</v>
      </c>
      <c r="E42" s="98" t="s">
        <v>167</v>
      </c>
      <c r="F42" s="126">
        <v>634.083386</v>
      </c>
      <c r="G42" s="126">
        <v>302.673386</v>
      </c>
      <c r="H42" s="126">
        <v>331.41</v>
      </c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</row>
    <row r="43" ht="19.95" customHeight="true" spans="1:20">
      <c r="A43" s="102" t="s">
        <v>238</v>
      </c>
      <c r="B43" s="102" t="s">
        <v>239</v>
      </c>
      <c r="C43" s="102" t="s">
        <v>255</v>
      </c>
      <c r="D43" s="95" t="s">
        <v>264</v>
      </c>
      <c r="E43" s="103" t="s">
        <v>256</v>
      </c>
      <c r="F43" s="104">
        <v>294.185085</v>
      </c>
      <c r="G43" s="104">
        <v>247.775085</v>
      </c>
      <c r="H43" s="104">
        <v>46.41</v>
      </c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</row>
    <row r="44" ht="19.95" customHeight="true" spans="1:20">
      <c r="A44" s="102" t="s">
        <v>243</v>
      </c>
      <c r="B44" s="102" t="s">
        <v>244</v>
      </c>
      <c r="C44" s="102" t="s">
        <v>244</v>
      </c>
      <c r="D44" s="95" t="s">
        <v>264</v>
      </c>
      <c r="E44" s="103" t="s">
        <v>245</v>
      </c>
      <c r="F44" s="104">
        <v>24.822653</v>
      </c>
      <c r="G44" s="104">
        <v>24.822653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ht="19.95" customHeight="true" spans="1:20">
      <c r="A45" s="102" t="s">
        <v>243</v>
      </c>
      <c r="B45" s="102" t="s">
        <v>246</v>
      </c>
      <c r="C45" s="102" t="s">
        <v>246</v>
      </c>
      <c r="D45" s="95" t="s">
        <v>264</v>
      </c>
      <c r="E45" s="103" t="s">
        <v>247</v>
      </c>
      <c r="F45" s="104">
        <v>1.611978</v>
      </c>
      <c r="G45" s="104">
        <v>1.611978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</row>
    <row r="46" ht="19.95" customHeight="true" spans="1:20">
      <c r="A46" s="102" t="s">
        <v>248</v>
      </c>
      <c r="B46" s="102" t="s">
        <v>249</v>
      </c>
      <c r="C46" s="102" t="s">
        <v>240</v>
      </c>
      <c r="D46" s="95" t="s">
        <v>264</v>
      </c>
      <c r="E46" s="103" t="s">
        <v>250</v>
      </c>
      <c r="F46" s="104">
        <v>28.46367</v>
      </c>
      <c r="G46" s="104">
        <v>28.46367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</row>
    <row r="47" ht="19.95" customHeight="true" spans="1:20">
      <c r="A47" s="102" t="s">
        <v>238</v>
      </c>
      <c r="B47" s="102" t="s">
        <v>239</v>
      </c>
      <c r="C47" s="102" t="s">
        <v>246</v>
      </c>
      <c r="D47" s="95" t="s">
        <v>264</v>
      </c>
      <c r="E47" s="103" t="s">
        <v>254</v>
      </c>
      <c r="F47" s="104">
        <v>285</v>
      </c>
      <c r="G47" s="104"/>
      <c r="H47" s="104">
        <v>285</v>
      </c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scale="9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47"/>
  <sheetViews>
    <sheetView workbookViewId="0">
      <selection activeCell="M19" sqref="M19"/>
    </sheetView>
  </sheetViews>
  <sheetFormatPr defaultColWidth="9.775" defaultRowHeight="13.5"/>
  <cols>
    <col min="1" max="2" width="4.10833333333333" customWidth="true"/>
    <col min="3" max="3" width="4.21666666666667" customWidth="true"/>
    <col min="4" max="4" width="6.10833333333333" customWidth="true"/>
    <col min="5" max="5" width="15.8833333333333" customWidth="true"/>
    <col min="6" max="6" width="9" customWidth="true"/>
    <col min="7" max="7" width="7.775" customWidth="true"/>
    <col min="8" max="8" width="6.66666666666667" customWidth="true"/>
    <col min="9" max="16" width="7.21666666666667" customWidth="true"/>
    <col min="17" max="17" width="5.775" customWidth="true"/>
    <col min="18" max="21" width="7.21666666666667" customWidth="true"/>
    <col min="22" max="22" width="9.775" customWidth="true"/>
  </cols>
  <sheetData>
    <row r="1" ht="14.25" customHeight="true" spans="1:21">
      <c r="A1" s="7"/>
      <c r="T1" s="93" t="s">
        <v>265</v>
      </c>
      <c r="U1" s="93"/>
    </row>
    <row r="2" ht="32.4" customHeight="true" spans="1:21">
      <c r="A2" s="94" t="s">
        <v>11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ht="21.15" customHeight="true" spans="1:21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34" t="s">
        <v>32</v>
      </c>
      <c r="U3" s="34"/>
    </row>
    <row r="4" ht="19.5" customHeight="true" spans="1:21">
      <c r="A4" s="10" t="s">
        <v>217</v>
      </c>
      <c r="B4" s="10"/>
      <c r="C4" s="10"/>
      <c r="D4" s="10" t="s">
        <v>218</v>
      </c>
      <c r="E4" s="10" t="s">
        <v>219</v>
      </c>
      <c r="F4" s="10" t="s">
        <v>266</v>
      </c>
      <c r="G4" s="10" t="s">
        <v>171</v>
      </c>
      <c r="H4" s="10"/>
      <c r="I4" s="10"/>
      <c r="J4" s="10"/>
      <c r="K4" s="10" t="s">
        <v>172</v>
      </c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33.15" customHeight="true" spans="1:21">
      <c r="A5" s="10" t="s">
        <v>235</v>
      </c>
      <c r="B5" s="10" t="s">
        <v>236</v>
      </c>
      <c r="C5" s="10" t="s">
        <v>237</v>
      </c>
      <c r="D5" s="10"/>
      <c r="E5" s="10"/>
      <c r="F5" s="10"/>
      <c r="G5" s="10" t="s">
        <v>136</v>
      </c>
      <c r="H5" s="10" t="s">
        <v>267</v>
      </c>
      <c r="I5" s="10" t="s">
        <v>268</v>
      </c>
      <c r="J5" s="10" t="s">
        <v>229</v>
      </c>
      <c r="K5" s="10" t="s">
        <v>136</v>
      </c>
      <c r="L5" s="10" t="s">
        <v>269</v>
      </c>
      <c r="M5" s="10" t="s">
        <v>270</v>
      </c>
      <c r="N5" s="10" t="s">
        <v>271</v>
      </c>
      <c r="O5" s="10" t="s">
        <v>231</v>
      </c>
      <c r="P5" s="10" t="s">
        <v>272</v>
      </c>
      <c r="Q5" s="10" t="s">
        <v>273</v>
      </c>
      <c r="R5" s="10" t="s">
        <v>274</v>
      </c>
      <c r="S5" s="10" t="s">
        <v>227</v>
      </c>
      <c r="T5" s="10" t="s">
        <v>230</v>
      </c>
      <c r="U5" s="10" t="s">
        <v>234</v>
      </c>
    </row>
    <row r="6" ht="19.95" customHeight="true" spans="1:21">
      <c r="A6" s="90"/>
      <c r="B6" s="90"/>
      <c r="C6" s="90"/>
      <c r="D6" s="90"/>
      <c r="E6" s="90" t="s">
        <v>136</v>
      </c>
      <c r="F6" s="89">
        <v>12294.215913</v>
      </c>
      <c r="G6" s="89">
        <v>9049.025913</v>
      </c>
      <c r="H6" s="89">
        <v>6276.035869</v>
      </c>
      <c r="I6" s="89">
        <v>1437.064</v>
      </c>
      <c r="J6" s="89">
        <v>1335.926044</v>
      </c>
      <c r="K6" s="89">
        <v>3245.19</v>
      </c>
      <c r="L6" s="89"/>
      <c r="M6" s="89">
        <v>3245.19</v>
      </c>
      <c r="N6" s="89"/>
      <c r="O6" s="89"/>
      <c r="P6" s="89"/>
      <c r="Q6" s="89"/>
      <c r="R6" s="89"/>
      <c r="S6" s="89"/>
      <c r="T6" s="89"/>
      <c r="U6" s="89"/>
    </row>
    <row r="7" ht="19.95" customHeight="true" spans="1:21">
      <c r="A7" s="90"/>
      <c r="B7" s="90"/>
      <c r="C7" s="90"/>
      <c r="D7" s="18" t="s">
        <v>154</v>
      </c>
      <c r="E7" s="18" t="s">
        <v>155</v>
      </c>
      <c r="F7" s="106">
        <v>12294.215913</v>
      </c>
      <c r="G7" s="89">
        <v>9049.025913</v>
      </c>
      <c r="H7" s="89">
        <v>6276.035869</v>
      </c>
      <c r="I7" s="89">
        <v>1437.064</v>
      </c>
      <c r="J7" s="89">
        <v>1335.926044</v>
      </c>
      <c r="K7" s="89">
        <v>3245.19</v>
      </c>
      <c r="L7" s="89">
        <v>0</v>
      </c>
      <c r="M7" s="89">
        <v>3245.19</v>
      </c>
      <c r="N7" s="89"/>
      <c r="O7" s="89"/>
      <c r="P7" s="89"/>
      <c r="Q7" s="89"/>
      <c r="R7" s="89"/>
      <c r="S7" s="89"/>
      <c r="T7" s="89"/>
      <c r="U7" s="89"/>
    </row>
    <row r="8" ht="19.95" customHeight="true" spans="1:21">
      <c r="A8" s="101"/>
      <c r="B8" s="101"/>
      <c r="C8" s="101"/>
      <c r="D8" s="98" t="s">
        <v>156</v>
      </c>
      <c r="E8" s="98" t="s">
        <v>157</v>
      </c>
      <c r="F8" s="106">
        <f>G8+K8</f>
        <v>9431.99892</v>
      </c>
      <c r="G8" s="89">
        <f>G9+G10+G11+G12</f>
        <v>6839.36892</v>
      </c>
      <c r="H8" s="89">
        <v>4627.051448</v>
      </c>
      <c r="I8" s="89">
        <v>1163.436</v>
      </c>
      <c r="J8" s="89">
        <v>1048.871625</v>
      </c>
      <c r="K8" s="89">
        <v>2592.63</v>
      </c>
      <c r="L8" s="89">
        <v>0</v>
      </c>
      <c r="M8" s="89">
        <v>2592.63</v>
      </c>
      <c r="N8" s="89"/>
      <c r="O8" s="89"/>
      <c r="P8" s="89"/>
      <c r="Q8" s="89"/>
      <c r="R8" s="89"/>
      <c r="S8" s="89"/>
      <c r="T8" s="89"/>
      <c r="U8" s="89"/>
    </row>
    <row r="9" ht="19.95" customHeight="true" spans="1:21">
      <c r="A9" s="102" t="s">
        <v>238</v>
      </c>
      <c r="B9" s="102" t="s">
        <v>239</v>
      </c>
      <c r="C9" s="102" t="s">
        <v>240</v>
      </c>
      <c r="D9" s="95" t="s">
        <v>241</v>
      </c>
      <c r="E9" s="103" t="s">
        <v>242</v>
      </c>
      <c r="F9" s="100">
        <v>6010.58</v>
      </c>
      <c r="G9" s="92">
        <v>6010.58</v>
      </c>
      <c r="H9" s="92">
        <v>3798.27</v>
      </c>
      <c r="I9" s="92">
        <v>1163.436</v>
      </c>
      <c r="J9" s="92">
        <v>1048.871625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</row>
    <row r="10" ht="19.95" customHeight="true" spans="1:21">
      <c r="A10" s="102" t="s">
        <v>243</v>
      </c>
      <c r="B10" s="102" t="s">
        <v>244</v>
      </c>
      <c r="C10" s="102" t="s">
        <v>244</v>
      </c>
      <c r="D10" s="95" t="s">
        <v>241</v>
      </c>
      <c r="E10" s="103" t="s">
        <v>245</v>
      </c>
      <c r="F10" s="100">
        <v>376.025707</v>
      </c>
      <c r="G10" s="92">
        <v>376.025707</v>
      </c>
      <c r="H10" s="92">
        <v>376.025707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ht="19.95" customHeight="true" spans="1:21">
      <c r="A11" s="102" t="s">
        <v>243</v>
      </c>
      <c r="B11" s="102" t="s">
        <v>246</v>
      </c>
      <c r="C11" s="102" t="s">
        <v>246</v>
      </c>
      <c r="D11" s="95" t="s">
        <v>241</v>
      </c>
      <c r="E11" s="103" t="s">
        <v>247</v>
      </c>
      <c r="F11" s="100">
        <v>26.049897</v>
      </c>
      <c r="G11" s="92">
        <v>26.049897</v>
      </c>
      <c r="H11" s="92">
        <v>26.049897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</row>
    <row r="12" ht="19.95" customHeight="true" spans="1:21">
      <c r="A12" s="102" t="s">
        <v>248</v>
      </c>
      <c r="B12" s="102" t="s">
        <v>249</v>
      </c>
      <c r="C12" s="102" t="s">
        <v>240</v>
      </c>
      <c r="D12" s="95" t="s">
        <v>241</v>
      </c>
      <c r="E12" s="103" t="s">
        <v>250</v>
      </c>
      <c r="F12" s="100">
        <v>426.713316</v>
      </c>
      <c r="G12" s="92">
        <v>426.713316</v>
      </c>
      <c r="H12" s="92">
        <v>426.713316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ht="19.95" customHeight="true" spans="1:21">
      <c r="A13" s="102" t="s">
        <v>238</v>
      </c>
      <c r="B13" s="102" t="s">
        <v>239</v>
      </c>
      <c r="C13" s="102" t="s">
        <v>251</v>
      </c>
      <c r="D13" s="95" t="s">
        <v>241</v>
      </c>
      <c r="E13" s="103" t="s">
        <v>252</v>
      </c>
      <c r="F13" s="100">
        <v>657.63</v>
      </c>
      <c r="G13" s="92"/>
      <c r="H13" s="92"/>
      <c r="I13" s="92"/>
      <c r="J13" s="92"/>
      <c r="K13" s="92">
        <v>657.63</v>
      </c>
      <c r="L13" s="92"/>
      <c r="M13" s="92">
        <v>657.63</v>
      </c>
      <c r="N13" s="92"/>
      <c r="O13" s="92"/>
      <c r="P13" s="92"/>
      <c r="Q13" s="92"/>
      <c r="R13" s="92"/>
      <c r="S13" s="92"/>
      <c r="T13" s="92"/>
      <c r="U13" s="92"/>
    </row>
    <row r="14" ht="19.95" customHeight="true" spans="1:21">
      <c r="A14" s="102" t="s">
        <v>238</v>
      </c>
      <c r="B14" s="102" t="s">
        <v>239</v>
      </c>
      <c r="C14" s="102" t="s">
        <v>244</v>
      </c>
      <c r="D14" s="95" t="s">
        <v>241</v>
      </c>
      <c r="E14" s="103" t="s">
        <v>253</v>
      </c>
      <c r="F14" s="100">
        <v>45</v>
      </c>
      <c r="G14" s="92"/>
      <c r="H14" s="92"/>
      <c r="I14" s="92"/>
      <c r="J14" s="92"/>
      <c r="K14" s="92">
        <v>45</v>
      </c>
      <c r="L14" s="92"/>
      <c r="M14" s="92">
        <v>45</v>
      </c>
      <c r="N14" s="92"/>
      <c r="O14" s="92"/>
      <c r="P14" s="92"/>
      <c r="Q14" s="92"/>
      <c r="R14" s="92"/>
      <c r="S14" s="92"/>
      <c r="T14" s="92"/>
      <c r="U14" s="92"/>
    </row>
    <row r="15" ht="19.95" customHeight="true" spans="1:21">
      <c r="A15" s="102" t="s">
        <v>238</v>
      </c>
      <c r="B15" s="102" t="s">
        <v>239</v>
      </c>
      <c r="C15" s="102" t="s">
        <v>246</v>
      </c>
      <c r="D15" s="95" t="s">
        <v>241</v>
      </c>
      <c r="E15" s="103" t="s">
        <v>254</v>
      </c>
      <c r="F15" s="100">
        <v>110</v>
      </c>
      <c r="G15" s="92"/>
      <c r="H15" s="92"/>
      <c r="I15" s="92"/>
      <c r="J15" s="92"/>
      <c r="K15" s="92">
        <v>110</v>
      </c>
      <c r="L15" s="92"/>
      <c r="M15" s="92">
        <v>110</v>
      </c>
      <c r="N15" s="92"/>
      <c r="O15" s="92"/>
      <c r="P15" s="92"/>
      <c r="Q15" s="92"/>
      <c r="R15" s="92"/>
      <c r="S15" s="92"/>
      <c r="T15" s="92"/>
      <c r="U15" s="92"/>
    </row>
    <row r="16" ht="19.95" customHeight="true" spans="1:21">
      <c r="A16" s="102" t="s">
        <v>238</v>
      </c>
      <c r="B16" s="102" t="s">
        <v>239</v>
      </c>
      <c r="C16" s="102" t="s">
        <v>255</v>
      </c>
      <c r="D16" s="95" t="s">
        <v>241</v>
      </c>
      <c r="E16" s="103" t="s">
        <v>256</v>
      </c>
      <c r="F16" s="100">
        <v>1780</v>
      </c>
      <c r="G16" s="92"/>
      <c r="H16" s="92"/>
      <c r="I16" s="92"/>
      <c r="J16" s="92"/>
      <c r="K16" s="92">
        <v>1780</v>
      </c>
      <c r="L16" s="92"/>
      <c r="M16" s="92">
        <v>1780</v>
      </c>
      <c r="N16" s="92"/>
      <c r="O16" s="92"/>
      <c r="P16" s="92"/>
      <c r="Q16" s="92"/>
      <c r="R16" s="92"/>
      <c r="S16" s="92"/>
      <c r="T16" s="92"/>
      <c r="U16" s="92"/>
    </row>
    <row r="17" ht="19.95" customHeight="true" spans="1:21">
      <c r="A17" s="101"/>
      <c r="B17" s="101"/>
      <c r="C17" s="101"/>
      <c r="D17" s="98" t="s">
        <v>158</v>
      </c>
      <c r="E17" s="98" t="s">
        <v>159</v>
      </c>
      <c r="F17" s="106">
        <v>218.450857</v>
      </c>
      <c r="G17" s="89">
        <v>218.450857</v>
      </c>
      <c r="H17" s="89">
        <v>149.996841</v>
      </c>
      <c r="I17" s="89">
        <v>34.52</v>
      </c>
      <c r="J17" s="89">
        <v>33.926016</v>
      </c>
      <c r="K17" s="89">
        <v>0</v>
      </c>
      <c r="L17" s="89">
        <v>0</v>
      </c>
      <c r="M17" s="89"/>
      <c r="N17" s="89"/>
      <c r="O17" s="89"/>
      <c r="P17" s="89"/>
      <c r="Q17" s="89"/>
      <c r="R17" s="89"/>
      <c r="S17" s="89"/>
      <c r="T17" s="89"/>
      <c r="U17" s="89"/>
    </row>
    <row r="18" ht="19.95" customHeight="true" spans="1:21">
      <c r="A18" s="102" t="s">
        <v>243</v>
      </c>
      <c r="B18" s="102" t="s">
        <v>244</v>
      </c>
      <c r="C18" s="102" t="s">
        <v>249</v>
      </c>
      <c r="D18" s="95" t="s">
        <v>257</v>
      </c>
      <c r="E18" s="103" t="s">
        <v>258</v>
      </c>
      <c r="F18" s="100">
        <v>33.926016</v>
      </c>
      <c r="G18" s="92">
        <v>33.926016</v>
      </c>
      <c r="H18" s="92"/>
      <c r="I18" s="92"/>
      <c r="J18" s="92">
        <v>33.926016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</row>
    <row r="19" ht="19.95" customHeight="true" spans="1:21">
      <c r="A19" s="102" t="s">
        <v>238</v>
      </c>
      <c r="B19" s="102" t="s">
        <v>239</v>
      </c>
      <c r="C19" s="102" t="s">
        <v>240</v>
      </c>
      <c r="D19" s="95" t="s">
        <v>257</v>
      </c>
      <c r="E19" s="103" t="s">
        <v>242</v>
      </c>
      <c r="F19" s="92">
        <v>156.99</v>
      </c>
      <c r="G19" s="92">
        <v>156.99</v>
      </c>
      <c r="H19" s="92">
        <v>122.467745</v>
      </c>
      <c r="I19" s="92">
        <v>34.52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</row>
    <row r="20" ht="19.95" customHeight="true" spans="1:21">
      <c r="A20" s="102" t="s">
        <v>243</v>
      </c>
      <c r="B20" s="102" t="s">
        <v>244</v>
      </c>
      <c r="C20" s="102" t="s">
        <v>244</v>
      </c>
      <c r="D20" s="95" t="s">
        <v>257</v>
      </c>
      <c r="E20" s="103" t="s">
        <v>245</v>
      </c>
      <c r="F20" s="100">
        <v>12.598186</v>
      </c>
      <c r="G20" s="92">
        <v>12.598186</v>
      </c>
      <c r="H20" s="92">
        <v>12.598186</v>
      </c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</row>
    <row r="21" ht="19.95" customHeight="true" spans="1:21">
      <c r="A21" s="102" t="s">
        <v>243</v>
      </c>
      <c r="B21" s="102" t="s">
        <v>246</v>
      </c>
      <c r="C21" s="102" t="s">
        <v>246</v>
      </c>
      <c r="D21" s="95" t="s">
        <v>257</v>
      </c>
      <c r="E21" s="103" t="s">
        <v>247</v>
      </c>
      <c r="F21" s="100">
        <v>0.879006</v>
      </c>
      <c r="G21" s="92">
        <v>0.879006</v>
      </c>
      <c r="H21" s="92">
        <v>0.879006</v>
      </c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</row>
    <row r="22" ht="19.95" customHeight="true" spans="1:21">
      <c r="A22" s="102" t="s">
        <v>248</v>
      </c>
      <c r="B22" s="102" t="s">
        <v>249</v>
      </c>
      <c r="C22" s="102" t="s">
        <v>240</v>
      </c>
      <c r="D22" s="95" t="s">
        <v>257</v>
      </c>
      <c r="E22" s="103" t="s">
        <v>250</v>
      </c>
      <c r="F22" s="100">
        <v>14.051904</v>
      </c>
      <c r="G22" s="92">
        <v>14.051904</v>
      </c>
      <c r="H22" s="92">
        <v>14.051904</v>
      </c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3" ht="19.95" customHeight="true" spans="1:21">
      <c r="A23" s="101"/>
      <c r="B23" s="101"/>
      <c r="C23" s="101"/>
      <c r="D23" s="98" t="s">
        <v>160</v>
      </c>
      <c r="E23" s="98" t="s">
        <v>161</v>
      </c>
      <c r="F23" s="106">
        <v>505.780384</v>
      </c>
      <c r="G23" s="89">
        <v>379.780384</v>
      </c>
      <c r="H23" s="89">
        <v>304.943141</v>
      </c>
      <c r="I23" s="89">
        <v>48.21</v>
      </c>
      <c r="J23" s="89">
        <v>26.627243</v>
      </c>
      <c r="K23" s="89">
        <v>126</v>
      </c>
      <c r="L23" s="89">
        <v>0</v>
      </c>
      <c r="M23" s="89">
        <v>126</v>
      </c>
      <c r="N23" s="89"/>
      <c r="O23" s="89"/>
      <c r="P23" s="89"/>
      <c r="Q23" s="89"/>
      <c r="R23" s="89"/>
      <c r="S23" s="89"/>
      <c r="T23" s="89"/>
      <c r="U23" s="89"/>
    </row>
    <row r="24" ht="19.95" customHeight="true" spans="1:21">
      <c r="A24" s="102" t="s">
        <v>243</v>
      </c>
      <c r="B24" s="102" t="s">
        <v>244</v>
      </c>
      <c r="C24" s="102" t="s">
        <v>249</v>
      </c>
      <c r="D24" s="95" t="s">
        <v>259</v>
      </c>
      <c r="E24" s="103" t="s">
        <v>258</v>
      </c>
      <c r="F24" s="100">
        <v>26.627243</v>
      </c>
      <c r="G24" s="92">
        <v>26.627243</v>
      </c>
      <c r="H24" s="92"/>
      <c r="I24" s="92"/>
      <c r="J24" s="92">
        <v>26.627243</v>
      </c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</row>
    <row r="25" ht="19.95" customHeight="true" spans="1:21">
      <c r="A25" s="102" t="s">
        <v>238</v>
      </c>
      <c r="B25" s="102" t="s">
        <v>239</v>
      </c>
      <c r="C25" s="102" t="s">
        <v>255</v>
      </c>
      <c r="D25" s="95" t="s">
        <v>259</v>
      </c>
      <c r="E25" s="103" t="s">
        <v>256</v>
      </c>
      <c r="F25" s="100">
        <v>297.09934</v>
      </c>
      <c r="G25" s="92">
        <v>297.09934</v>
      </c>
      <c r="H25" s="92">
        <v>248.88934</v>
      </c>
      <c r="I25" s="92">
        <v>48.21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</row>
    <row r="26" ht="19.95" customHeight="true" spans="1:21">
      <c r="A26" s="102" t="s">
        <v>243</v>
      </c>
      <c r="B26" s="102" t="s">
        <v>244</v>
      </c>
      <c r="C26" s="102" t="s">
        <v>244</v>
      </c>
      <c r="D26" s="95" t="s">
        <v>259</v>
      </c>
      <c r="E26" s="103" t="s">
        <v>245</v>
      </c>
      <c r="F26" s="100">
        <v>25.781395</v>
      </c>
      <c r="G26" s="92">
        <v>25.781395</v>
      </c>
      <c r="H26" s="92">
        <v>25.781395</v>
      </c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</row>
    <row r="27" ht="19.95" customHeight="true" spans="1:21">
      <c r="A27" s="102" t="s">
        <v>243</v>
      </c>
      <c r="B27" s="102" t="s">
        <v>246</v>
      </c>
      <c r="C27" s="102" t="s">
        <v>246</v>
      </c>
      <c r="D27" s="95" t="s">
        <v>259</v>
      </c>
      <c r="E27" s="103" t="s">
        <v>247</v>
      </c>
      <c r="F27" s="100">
        <v>1.724052</v>
      </c>
      <c r="G27" s="92">
        <v>1.724052</v>
      </c>
      <c r="H27" s="92">
        <v>1.724052</v>
      </c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</row>
    <row r="28" ht="19.95" customHeight="true" spans="1:21">
      <c r="A28" s="102" t="s">
        <v>248</v>
      </c>
      <c r="B28" s="102" t="s">
        <v>249</v>
      </c>
      <c r="C28" s="102" t="s">
        <v>240</v>
      </c>
      <c r="D28" s="95" t="s">
        <v>259</v>
      </c>
      <c r="E28" s="103" t="s">
        <v>250</v>
      </c>
      <c r="F28" s="100">
        <v>28.548354</v>
      </c>
      <c r="G28" s="92">
        <v>28.548354</v>
      </c>
      <c r="H28" s="92">
        <v>28.548354</v>
      </c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</row>
    <row r="29" ht="19.95" customHeight="true" spans="1:21">
      <c r="A29" s="102" t="s">
        <v>238</v>
      </c>
      <c r="B29" s="102" t="s">
        <v>239</v>
      </c>
      <c r="C29" s="102" t="s">
        <v>260</v>
      </c>
      <c r="D29" s="95" t="s">
        <v>259</v>
      </c>
      <c r="E29" s="103" t="s">
        <v>261</v>
      </c>
      <c r="F29" s="100">
        <v>126</v>
      </c>
      <c r="G29" s="92"/>
      <c r="H29" s="92"/>
      <c r="I29" s="92"/>
      <c r="J29" s="92"/>
      <c r="K29" s="92">
        <v>126</v>
      </c>
      <c r="L29" s="92"/>
      <c r="M29" s="92">
        <v>126</v>
      </c>
      <c r="N29" s="92"/>
      <c r="O29" s="92"/>
      <c r="P29" s="92"/>
      <c r="Q29" s="92"/>
      <c r="R29" s="92"/>
      <c r="S29" s="92"/>
      <c r="T29" s="92"/>
      <c r="U29" s="92"/>
    </row>
    <row r="30" ht="19.95" customHeight="true" spans="1:21">
      <c r="A30" s="101"/>
      <c r="B30" s="101"/>
      <c r="C30" s="101"/>
      <c r="D30" s="98" t="s">
        <v>162</v>
      </c>
      <c r="E30" s="98" t="s">
        <v>163</v>
      </c>
      <c r="F30" s="106">
        <v>763.169628</v>
      </c>
      <c r="G30" s="89">
        <v>668.169628</v>
      </c>
      <c r="H30" s="89">
        <v>477.158516</v>
      </c>
      <c r="I30" s="89">
        <v>77.62</v>
      </c>
      <c r="J30" s="89">
        <v>113.391112</v>
      </c>
      <c r="K30" s="89">
        <v>95</v>
      </c>
      <c r="L30" s="89">
        <v>0</v>
      </c>
      <c r="M30" s="89">
        <v>95</v>
      </c>
      <c r="N30" s="89"/>
      <c r="O30" s="89"/>
      <c r="P30" s="89"/>
      <c r="Q30" s="89"/>
      <c r="R30" s="89"/>
      <c r="S30" s="89"/>
      <c r="T30" s="89"/>
      <c r="U30" s="89"/>
    </row>
    <row r="31" ht="19.95" customHeight="true" spans="1:21">
      <c r="A31" s="102" t="s">
        <v>238</v>
      </c>
      <c r="B31" s="102" t="s">
        <v>239</v>
      </c>
      <c r="C31" s="102" t="s">
        <v>255</v>
      </c>
      <c r="D31" s="95" t="s">
        <v>262</v>
      </c>
      <c r="E31" s="103" t="s">
        <v>256</v>
      </c>
      <c r="F31" s="100">
        <v>581.12</v>
      </c>
      <c r="G31" s="92">
        <v>581.12</v>
      </c>
      <c r="H31" s="92">
        <v>390.11</v>
      </c>
      <c r="I31" s="92">
        <v>77.62</v>
      </c>
      <c r="J31" s="92">
        <v>113.391112</v>
      </c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ht="19.95" customHeight="true" spans="1:21">
      <c r="A32" s="102" t="s">
        <v>243</v>
      </c>
      <c r="B32" s="102" t="s">
        <v>244</v>
      </c>
      <c r="C32" s="102" t="s">
        <v>244</v>
      </c>
      <c r="D32" s="95" t="s">
        <v>262</v>
      </c>
      <c r="E32" s="103" t="s">
        <v>245</v>
      </c>
      <c r="F32" s="100">
        <v>39.49081</v>
      </c>
      <c r="G32" s="92">
        <v>39.49081</v>
      </c>
      <c r="H32" s="92">
        <v>39.49081</v>
      </c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</row>
    <row r="33" ht="19.95" customHeight="true" spans="1:21">
      <c r="A33" s="102" t="s">
        <v>243</v>
      </c>
      <c r="B33" s="102" t="s">
        <v>246</v>
      </c>
      <c r="C33" s="102" t="s">
        <v>246</v>
      </c>
      <c r="D33" s="95" t="s">
        <v>262</v>
      </c>
      <c r="E33" s="103" t="s">
        <v>247</v>
      </c>
      <c r="F33" s="100">
        <v>2.771796</v>
      </c>
      <c r="G33" s="92">
        <v>2.771796</v>
      </c>
      <c r="H33" s="92">
        <v>2.771796</v>
      </c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</row>
    <row r="34" ht="19.95" customHeight="true" spans="1:21">
      <c r="A34" s="102" t="s">
        <v>248</v>
      </c>
      <c r="B34" s="102" t="s">
        <v>249</v>
      </c>
      <c r="C34" s="102" t="s">
        <v>240</v>
      </c>
      <c r="D34" s="95" t="s">
        <v>262</v>
      </c>
      <c r="E34" s="103" t="s">
        <v>250</v>
      </c>
      <c r="F34" s="100">
        <v>44.79294</v>
      </c>
      <c r="G34" s="92">
        <v>44.79294</v>
      </c>
      <c r="H34" s="92">
        <v>44.79294</v>
      </c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</row>
    <row r="35" ht="19.95" customHeight="true" spans="1:21">
      <c r="A35" s="102" t="s">
        <v>238</v>
      </c>
      <c r="B35" s="102" t="s">
        <v>239</v>
      </c>
      <c r="C35" s="102" t="s">
        <v>260</v>
      </c>
      <c r="D35" s="95" t="s">
        <v>262</v>
      </c>
      <c r="E35" s="103" t="s">
        <v>261</v>
      </c>
      <c r="F35" s="100">
        <v>95</v>
      </c>
      <c r="G35" s="92"/>
      <c r="H35" s="92"/>
      <c r="I35" s="92"/>
      <c r="J35" s="92"/>
      <c r="K35" s="92">
        <v>95</v>
      </c>
      <c r="L35" s="92"/>
      <c r="M35" s="92">
        <v>95</v>
      </c>
      <c r="N35" s="92"/>
      <c r="O35" s="92"/>
      <c r="P35" s="92"/>
      <c r="Q35" s="92"/>
      <c r="R35" s="92"/>
      <c r="S35" s="92"/>
      <c r="T35" s="92"/>
      <c r="U35" s="92"/>
    </row>
    <row r="36" ht="19.95" customHeight="true" spans="1:21">
      <c r="A36" s="101"/>
      <c r="B36" s="101"/>
      <c r="C36" s="101"/>
      <c r="D36" s="98" t="s">
        <v>164</v>
      </c>
      <c r="E36" s="98" t="s">
        <v>165</v>
      </c>
      <c r="F36" s="106">
        <v>740.742585</v>
      </c>
      <c r="G36" s="89">
        <v>594.182585</v>
      </c>
      <c r="H36" s="89">
        <v>414.212537</v>
      </c>
      <c r="I36" s="89">
        <v>66.86</v>
      </c>
      <c r="J36" s="89">
        <v>113.110048</v>
      </c>
      <c r="K36" s="89">
        <v>146.56</v>
      </c>
      <c r="L36" s="89">
        <v>0</v>
      </c>
      <c r="M36" s="89">
        <v>146.56</v>
      </c>
      <c r="N36" s="89"/>
      <c r="O36" s="89"/>
      <c r="P36" s="89"/>
      <c r="Q36" s="89"/>
      <c r="R36" s="89"/>
      <c r="S36" s="89"/>
      <c r="T36" s="89"/>
      <c r="U36" s="89"/>
    </row>
    <row r="37" ht="19.95" customHeight="true" spans="1:21">
      <c r="A37" s="102" t="s">
        <v>238</v>
      </c>
      <c r="B37" s="102" t="s">
        <v>239</v>
      </c>
      <c r="C37" s="102" t="s">
        <v>255</v>
      </c>
      <c r="D37" s="95" t="s">
        <v>263</v>
      </c>
      <c r="E37" s="103" t="s">
        <v>256</v>
      </c>
      <c r="F37" s="100">
        <v>536.794438</v>
      </c>
      <c r="G37" s="92">
        <v>518.974438</v>
      </c>
      <c r="H37" s="92">
        <v>339.00439</v>
      </c>
      <c r="I37" s="92">
        <v>66.86</v>
      </c>
      <c r="J37" s="92">
        <v>113.110048</v>
      </c>
      <c r="K37" s="92">
        <v>17.82</v>
      </c>
      <c r="L37" s="92"/>
      <c r="M37" s="92">
        <v>17.82</v>
      </c>
      <c r="N37" s="92"/>
      <c r="O37" s="92"/>
      <c r="P37" s="92"/>
      <c r="Q37" s="92"/>
      <c r="R37" s="92"/>
      <c r="S37" s="92"/>
      <c r="T37" s="92"/>
      <c r="U37" s="92"/>
    </row>
    <row r="38" ht="19.95" customHeight="true" spans="1:21">
      <c r="A38" s="102" t="s">
        <v>243</v>
      </c>
      <c r="B38" s="102" t="s">
        <v>244</v>
      </c>
      <c r="C38" s="102" t="s">
        <v>244</v>
      </c>
      <c r="D38" s="95" t="s">
        <v>263</v>
      </c>
      <c r="E38" s="103" t="s">
        <v>245</v>
      </c>
      <c r="F38" s="100">
        <v>34.408915</v>
      </c>
      <c r="G38" s="92">
        <v>34.408915</v>
      </c>
      <c r="H38" s="92">
        <v>34.408915</v>
      </c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</row>
    <row r="39" ht="19.95" customHeight="true" spans="1:21">
      <c r="A39" s="102" t="s">
        <v>243</v>
      </c>
      <c r="B39" s="102" t="s">
        <v>246</v>
      </c>
      <c r="C39" s="102" t="s">
        <v>246</v>
      </c>
      <c r="D39" s="95" t="s">
        <v>263</v>
      </c>
      <c r="E39" s="103" t="s">
        <v>247</v>
      </c>
      <c r="F39" s="100">
        <v>2.425452</v>
      </c>
      <c r="G39" s="92">
        <v>2.425452</v>
      </c>
      <c r="H39" s="92">
        <v>2.425452</v>
      </c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</row>
    <row r="40" ht="19.95" customHeight="true" spans="1:21">
      <c r="A40" s="102" t="s">
        <v>248</v>
      </c>
      <c r="B40" s="102" t="s">
        <v>249</v>
      </c>
      <c r="C40" s="102" t="s">
        <v>240</v>
      </c>
      <c r="D40" s="95" t="s">
        <v>263</v>
      </c>
      <c r="E40" s="103" t="s">
        <v>250</v>
      </c>
      <c r="F40" s="100">
        <v>38.37378</v>
      </c>
      <c r="G40" s="92">
        <v>38.37378</v>
      </c>
      <c r="H40" s="92">
        <v>38.37378</v>
      </c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</row>
    <row r="41" ht="19.95" customHeight="true" spans="1:21">
      <c r="A41" s="102" t="s">
        <v>238</v>
      </c>
      <c r="B41" s="102" t="s">
        <v>239</v>
      </c>
      <c r="C41" s="102" t="s">
        <v>246</v>
      </c>
      <c r="D41" s="95" t="s">
        <v>263</v>
      </c>
      <c r="E41" s="103" t="s">
        <v>254</v>
      </c>
      <c r="F41" s="100">
        <v>128.74</v>
      </c>
      <c r="G41" s="92"/>
      <c r="H41" s="92"/>
      <c r="I41" s="92"/>
      <c r="J41" s="92"/>
      <c r="K41" s="92">
        <v>128.74</v>
      </c>
      <c r="L41" s="92"/>
      <c r="M41" s="92">
        <v>128.74</v>
      </c>
      <c r="N41" s="92"/>
      <c r="O41" s="92"/>
      <c r="P41" s="92"/>
      <c r="Q41" s="92"/>
      <c r="R41" s="92"/>
      <c r="S41" s="92"/>
      <c r="T41" s="92"/>
      <c r="U41" s="92"/>
    </row>
    <row r="42" ht="19.95" customHeight="true" spans="1:21">
      <c r="A42" s="101"/>
      <c r="B42" s="101"/>
      <c r="C42" s="101"/>
      <c r="D42" s="98" t="s">
        <v>166</v>
      </c>
      <c r="E42" s="98" t="s">
        <v>167</v>
      </c>
      <c r="F42" s="106">
        <v>634.083386</v>
      </c>
      <c r="G42" s="89">
        <v>349.083386</v>
      </c>
      <c r="H42" s="89">
        <v>302.673386</v>
      </c>
      <c r="I42" s="89">
        <v>46.41</v>
      </c>
      <c r="J42" s="89">
        <v>0</v>
      </c>
      <c r="K42" s="89">
        <v>285</v>
      </c>
      <c r="L42" s="89">
        <v>0</v>
      </c>
      <c r="M42" s="89">
        <v>285</v>
      </c>
      <c r="N42" s="89"/>
      <c r="O42" s="89"/>
      <c r="P42" s="89"/>
      <c r="Q42" s="89"/>
      <c r="R42" s="89"/>
      <c r="S42" s="89"/>
      <c r="T42" s="89"/>
      <c r="U42" s="89"/>
    </row>
    <row r="43" ht="19.95" customHeight="true" spans="1:21">
      <c r="A43" s="102" t="s">
        <v>238</v>
      </c>
      <c r="B43" s="102" t="s">
        <v>239</v>
      </c>
      <c r="C43" s="102" t="s">
        <v>255</v>
      </c>
      <c r="D43" s="95" t="s">
        <v>264</v>
      </c>
      <c r="E43" s="103" t="s">
        <v>256</v>
      </c>
      <c r="F43" s="100">
        <v>294.185085</v>
      </c>
      <c r="G43" s="92">
        <v>294.185085</v>
      </c>
      <c r="H43" s="92">
        <v>247.775085</v>
      </c>
      <c r="I43" s="92">
        <v>46.41</v>
      </c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</row>
    <row r="44" ht="19.95" customHeight="true" spans="1:21">
      <c r="A44" s="102" t="s">
        <v>243</v>
      </c>
      <c r="B44" s="102" t="s">
        <v>244</v>
      </c>
      <c r="C44" s="102" t="s">
        <v>244</v>
      </c>
      <c r="D44" s="95" t="s">
        <v>264</v>
      </c>
      <c r="E44" s="103" t="s">
        <v>245</v>
      </c>
      <c r="F44" s="100">
        <v>24.822653</v>
      </c>
      <c r="G44" s="92">
        <v>24.822653</v>
      </c>
      <c r="H44" s="92">
        <v>24.822653</v>
      </c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</row>
    <row r="45" ht="19.95" customHeight="true" spans="1:21">
      <c r="A45" s="102" t="s">
        <v>243</v>
      </c>
      <c r="B45" s="102" t="s">
        <v>246</v>
      </c>
      <c r="C45" s="102" t="s">
        <v>246</v>
      </c>
      <c r="D45" s="95" t="s">
        <v>264</v>
      </c>
      <c r="E45" s="103" t="s">
        <v>247</v>
      </c>
      <c r="F45" s="100">
        <v>1.611978</v>
      </c>
      <c r="G45" s="92">
        <v>1.611978</v>
      </c>
      <c r="H45" s="92">
        <v>1.611978</v>
      </c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</row>
    <row r="46" ht="19.95" customHeight="true" spans="1:21">
      <c r="A46" s="102" t="s">
        <v>248</v>
      </c>
      <c r="B46" s="102" t="s">
        <v>249</v>
      </c>
      <c r="C46" s="102" t="s">
        <v>240</v>
      </c>
      <c r="D46" s="95" t="s">
        <v>264</v>
      </c>
      <c r="E46" s="103" t="s">
        <v>250</v>
      </c>
      <c r="F46" s="100">
        <v>28.46367</v>
      </c>
      <c r="G46" s="92">
        <v>28.46367</v>
      </c>
      <c r="H46" s="92">
        <v>28.46367</v>
      </c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</row>
    <row r="47" ht="19.95" customHeight="true" spans="1:21">
      <c r="A47" s="102" t="s">
        <v>238</v>
      </c>
      <c r="B47" s="102" t="s">
        <v>239</v>
      </c>
      <c r="C47" s="102" t="s">
        <v>246</v>
      </c>
      <c r="D47" s="95" t="s">
        <v>264</v>
      </c>
      <c r="E47" s="103" t="s">
        <v>254</v>
      </c>
      <c r="F47" s="100">
        <v>285</v>
      </c>
      <c r="G47" s="92"/>
      <c r="H47" s="92"/>
      <c r="I47" s="92"/>
      <c r="J47" s="92"/>
      <c r="K47" s="92">
        <v>285</v>
      </c>
      <c r="L47" s="92"/>
      <c r="M47" s="92">
        <v>285</v>
      </c>
      <c r="N47" s="92"/>
      <c r="O47" s="92"/>
      <c r="P47" s="92"/>
      <c r="Q47" s="92"/>
      <c r="R47" s="92"/>
      <c r="S47" s="92"/>
      <c r="T47" s="92"/>
      <c r="U47" s="9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scale="9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B7" sqref="B7"/>
    </sheetView>
  </sheetViews>
  <sheetFormatPr defaultColWidth="9.775" defaultRowHeight="13.5" outlineLevelCol="4"/>
  <cols>
    <col min="1" max="1" width="25.775" customWidth="true"/>
    <col min="2" max="2" width="15.775" customWidth="true"/>
    <col min="3" max="3" width="30.775" customWidth="true"/>
    <col min="4" max="4" width="22.2166666666667" customWidth="true"/>
    <col min="5" max="5" width="0.108333333333333" customWidth="true"/>
  </cols>
  <sheetData>
    <row r="1" ht="14.25" customHeight="true" spans="1:4">
      <c r="A1" s="7"/>
      <c r="D1" s="93" t="s">
        <v>275</v>
      </c>
    </row>
    <row r="2" ht="27.9" customHeight="true" spans="1:4">
      <c r="A2" s="94" t="s">
        <v>12</v>
      </c>
      <c r="B2" s="94"/>
      <c r="C2" s="94"/>
      <c r="D2" s="94"/>
    </row>
    <row r="3" ht="16.5" customHeight="true" spans="1:5">
      <c r="A3" s="87" t="s">
        <v>31</v>
      </c>
      <c r="B3" s="87"/>
      <c r="C3" s="87"/>
      <c r="D3" s="34" t="s">
        <v>32</v>
      </c>
      <c r="E3" s="7"/>
    </row>
    <row r="4" ht="17.7" customHeight="true" spans="1:5">
      <c r="A4" s="88" t="s">
        <v>33</v>
      </c>
      <c r="B4" s="88"/>
      <c r="C4" s="88" t="s">
        <v>34</v>
      </c>
      <c r="D4" s="88"/>
      <c r="E4" s="125"/>
    </row>
    <row r="5" ht="17.7" customHeight="true" spans="1:5">
      <c r="A5" s="88" t="s">
        <v>35</v>
      </c>
      <c r="B5" s="88" t="s">
        <v>36</v>
      </c>
      <c r="C5" s="88" t="s">
        <v>35</v>
      </c>
      <c r="D5" s="88" t="s">
        <v>36</v>
      </c>
      <c r="E5" s="125"/>
    </row>
    <row r="6" ht="17.7" customHeight="true" spans="1:5">
      <c r="A6" s="90" t="s">
        <v>276</v>
      </c>
      <c r="B6" s="89">
        <v>12294.215913</v>
      </c>
      <c r="C6" s="90" t="s">
        <v>277</v>
      </c>
      <c r="D6" s="106">
        <v>12294.215913</v>
      </c>
      <c r="E6" s="120"/>
    </row>
    <row r="7" ht="17.7" customHeight="true" spans="1:5">
      <c r="A7" s="91" t="s">
        <v>278</v>
      </c>
      <c r="B7" s="92">
        <v>12294.215913</v>
      </c>
      <c r="C7" s="91" t="s">
        <v>41</v>
      </c>
      <c r="D7" s="100">
        <v>11104.13</v>
      </c>
      <c r="E7" s="120"/>
    </row>
    <row r="8" ht="17.7" customHeight="true" spans="1:5">
      <c r="A8" s="91" t="s">
        <v>279</v>
      </c>
      <c r="B8" s="92">
        <v>12202.215913</v>
      </c>
      <c r="C8" s="91" t="s">
        <v>45</v>
      </c>
      <c r="D8" s="100"/>
      <c r="E8" s="120"/>
    </row>
    <row r="9" ht="27.15" customHeight="true" spans="1:5">
      <c r="A9" s="91" t="s">
        <v>48</v>
      </c>
      <c r="B9" s="92">
        <v>92</v>
      </c>
      <c r="C9" s="91" t="s">
        <v>49</v>
      </c>
      <c r="D9" s="100"/>
      <c r="E9" s="120"/>
    </row>
    <row r="10" ht="17.7" customHeight="true" spans="1:5">
      <c r="A10" s="91" t="s">
        <v>280</v>
      </c>
      <c r="B10" s="92"/>
      <c r="C10" s="91" t="s">
        <v>53</v>
      </c>
      <c r="D10" s="100"/>
      <c r="E10" s="120"/>
    </row>
    <row r="11" ht="17.7" customHeight="true" spans="1:5">
      <c r="A11" s="91" t="s">
        <v>281</v>
      </c>
      <c r="B11" s="92"/>
      <c r="C11" s="91" t="s">
        <v>57</v>
      </c>
      <c r="D11" s="100"/>
      <c r="E11" s="120"/>
    </row>
    <row r="12" ht="17.7" customHeight="true" spans="1:5">
      <c r="A12" s="91" t="s">
        <v>282</v>
      </c>
      <c r="B12" s="92"/>
      <c r="C12" s="91" t="s">
        <v>61</v>
      </c>
      <c r="D12" s="100"/>
      <c r="E12" s="120"/>
    </row>
    <row r="13" ht="17.7" customHeight="true" spans="1:5">
      <c r="A13" s="90" t="s">
        <v>283</v>
      </c>
      <c r="B13" s="89"/>
      <c r="C13" s="91" t="s">
        <v>65</v>
      </c>
      <c r="D13" s="100"/>
      <c r="E13" s="120"/>
    </row>
    <row r="14" ht="17.7" customHeight="true" spans="1:5">
      <c r="A14" s="91" t="s">
        <v>278</v>
      </c>
      <c r="B14" s="92"/>
      <c r="C14" s="91" t="s">
        <v>69</v>
      </c>
      <c r="D14" s="100">
        <v>609.15</v>
      </c>
      <c r="E14" s="120"/>
    </row>
    <row r="15" ht="17.7" customHeight="true" spans="1:5">
      <c r="A15" s="91" t="s">
        <v>280</v>
      </c>
      <c r="B15" s="92"/>
      <c r="C15" s="91" t="s">
        <v>73</v>
      </c>
      <c r="D15" s="100"/>
      <c r="E15" s="120"/>
    </row>
    <row r="16" ht="17.7" customHeight="true" spans="1:5">
      <c r="A16" s="91" t="s">
        <v>281</v>
      </c>
      <c r="B16" s="92"/>
      <c r="C16" s="91" t="s">
        <v>77</v>
      </c>
      <c r="D16" s="100"/>
      <c r="E16" s="120"/>
    </row>
    <row r="17" ht="17.7" customHeight="true" spans="1:5">
      <c r="A17" s="91" t="s">
        <v>282</v>
      </c>
      <c r="B17" s="92"/>
      <c r="C17" s="91" t="s">
        <v>81</v>
      </c>
      <c r="D17" s="100"/>
      <c r="E17" s="120"/>
    </row>
    <row r="18" ht="17.7" customHeight="true" spans="1:5">
      <c r="A18" s="91"/>
      <c r="B18" s="92"/>
      <c r="C18" s="91" t="s">
        <v>85</v>
      </c>
      <c r="D18" s="100"/>
      <c r="E18" s="120"/>
    </row>
    <row r="19" ht="17.7" customHeight="true" spans="1:5">
      <c r="A19" s="91"/>
      <c r="B19" s="91"/>
      <c r="C19" s="91" t="s">
        <v>89</v>
      </c>
      <c r="D19" s="100"/>
      <c r="E19" s="120"/>
    </row>
    <row r="20" ht="17.7" customHeight="true" spans="1:5">
      <c r="A20" s="91"/>
      <c r="B20" s="91"/>
      <c r="C20" s="91" t="s">
        <v>93</v>
      </c>
      <c r="D20" s="100"/>
      <c r="E20" s="120"/>
    </row>
    <row r="21" ht="17.7" customHeight="true" spans="1:5">
      <c r="A21" s="91"/>
      <c r="B21" s="91"/>
      <c r="C21" s="91" t="s">
        <v>97</v>
      </c>
      <c r="D21" s="100"/>
      <c r="E21" s="120"/>
    </row>
    <row r="22" ht="17.7" customHeight="true" spans="1:5">
      <c r="A22" s="91"/>
      <c r="B22" s="91"/>
      <c r="C22" s="91" t="s">
        <v>100</v>
      </c>
      <c r="D22" s="100"/>
      <c r="E22" s="120"/>
    </row>
    <row r="23" ht="17.7" customHeight="true" spans="1:5">
      <c r="A23" s="91"/>
      <c r="B23" s="91"/>
      <c r="C23" s="91" t="s">
        <v>103</v>
      </c>
      <c r="D23" s="100"/>
      <c r="E23" s="120"/>
    </row>
    <row r="24" ht="17.7" customHeight="true" spans="1:5">
      <c r="A24" s="91"/>
      <c r="B24" s="91"/>
      <c r="C24" s="91" t="s">
        <v>105</v>
      </c>
      <c r="D24" s="100"/>
      <c r="E24" s="120"/>
    </row>
    <row r="25" ht="17.7" customHeight="true" spans="1:5">
      <c r="A25" s="91"/>
      <c r="B25" s="91"/>
      <c r="C25" s="91" t="s">
        <v>107</v>
      </c>
      <c r="D25" s="100"/>
      <c r="E25" s="120"/>
    </row>
    <row r="26" ht="17.7" customHeight="true" spans="1:5">
      <c r="A26" s="91"/>
      <c r="B26" s="91"/>
      <c r="C26" s="91" t="s">
        <v>109</v>
      </c>
      <c r="D26" s="100">
        <v>580.943964</v>
      </c>
      <c r="E26" s="120"/>
    </row>
    <row r="27" ht="17.7" customHeight="true" spans="1:5">
      <c r="A27" s="91"/>
      <c r="B27" s="91"/>
      <c r="C27" s="91" t="s">
        <v>111</v>
      </c>
      <c r="D27" s="100"/>
      <c r="E27" s="120"/>
    </row>
    <row r="28" ht="17.7" customHeight="true" spans="1:5">
      <c r="A28" s="91"/>
      <c r="B28" s="91"/>
      <c r="C28" s="91" t="s">
        <v>113</v>
      </c>
      <c r="D28" s="100"/>
      <c r="E28" s="120"/>
    </row>
    <row r="29" ht="17.7" customHeight="true" spans="1:5">
      <c r="A29" s="91"/>
      <c r="B29" s="91"/>
      <c r="C29" s="91" t="s">
        <v>115</v>
      </c>
      <c r="D29" s="100"/>
      <c r="E29" s="120"/>
    </row>
    <row r="30" ht="17.7" customHeight="true" spans="1:5">
      <c r="A30" s="91"/>
      <c r="B30" s="91"/>
      <c r="C30" s="91" t="s">
        <v>117</v>
      </c>
      <c r="D30" s="100"/>
      <c r="E30" s="120"/>
    </row>
    <row r="31" ht="17.7" customHeight="true" spans="1:5">
      <c r="A31" s="91"/>
      <c r="B31" s="91"/>
      <c r="C31" s="91" t="s">
        <v>119</v>
      </c>
      <c r="D31" s="100"/>
      <c r="E31" s="120"/>
    </row>
    <row r="32" ht="17.7" customHeight="true" spans="1:5">
      <c r="A32" s="91"/>
      <c r="B32" s="91"/>
      <c r="C32" s="91" t="s">
        <v>121</v>
      </c>
      <c r="D32" s="100"/>
      <c r="E32" s="120"/>
    </row>
    <row r="33" ht="17.7" customHeight="true" spans="1:5">
      <c r="A33" s="91"/>
      <c r="B33" s="91"/>
      <c r="C33" s="91" t="s">
        <v>123</v>
      </c>
      <c r="D33" s="100"/>
      <c r="E33" s="120"/>
    </row>
    <row r="34" ht="17.7" customHeight="true" spans="1:5">
      <c r="A34" s="91"/>
      <c r="B34" s="91"/>
      <c r="C34" s="91" t="s">
        <v>124</v>
      </c>
      <c r="D34" s="100"/>
      <c r="E34" s="120"/>
    </row>
    <row r="35" ht="17.7" customHeight="true" spans="1:5">
      <c r="A35" s="91"/>
      <c r="B35" s="91"/>
      <c r="C35" s="91" t="s">
        <v>125</v>
      </c>
      <c r="D35" s="100"/>
      <c r="E35" s="120"/>
    </row>
    <row r="36" ht="17.7" customHeight="true" spans="1:5">
      <c r="A36" s="91"/>
      <c r="B36" s="91"/>
      <c r="C36" s="91" t="s">
        <v>126</v>
      </c>
      <c r="D36" s="100"/>
      <c r="E36" s="120"/>
    </row>
    <row r="37" ht="17.7" customHeight="true" spans="1:5">
      <c r="A37" s="91"/>
      <c r="B37" s="91"/>
      <c r="C37" s="91"/>
      <c r="D37" s="91"/>
      <c r="E37" s="120"/>
    </row>
    <row r="38" ht="17.7" customHeight="true" spans="1:5">
      <c r="A38" s="90"/>
      <c r="B38" s="90"/>
      <c r="C38" s="90" t="s">
        <v>284</v>
      </c>
      <c r="D38" s="89"/>
      <c r="E38" s="25"/>
    </row>
    <row r="39" ht="17.7" customHeight="true" spans="1:5">
      <c r="A39" s="90"/>
      <c r="B39" s="90"/>
      <c r="C39" s="90"/>
      <c r="D39" s="90"/>
      <c r="E39" s="25"/>
    </row>
    <row r="40" ht="17.7" customHeight="true" spans="1:5">
      <c r="A40" s="10" t="s">
        <v>285</v>
      </c>
      <c r="B40" s="89">
        <v>12294.215913</v>
      </c>
      <c r="C40" s="10" t="s">
        <v>286</v>
      </c>
      <c r="D40" s="106">
        <v>12294.215913</v>
      </c>
      <c r="E40" s="25"/>
    </row>
    <row r="41" ht="14.25" customHeight="true" spans="1:3">
      <c r="A41" s="87" t="s">
        <v>287</v>
      </c>
      <c r="B41" s="87"/>
      <c r="C41" s="87"/>
    </row>
  </sheetData>
  <mergeCells count="5">
    <mergeCell ref="A2:D2"/>
    <mergeCell ref="A3:C3"/>
    <mergeCell ref="A4:B4"/>
    <mergeCell ref="C4:D4"/>
    <mergeCell ref="A41:C41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showZeros="0" workbookViewId="0">
      <pane ySplit="6" topLeftCell="A29" activePane="bottomLeft" state="frozen"/>
      <selection/>
      <selection pane="bottomLeft" activeCell="H44" sqref="H44"/>
    </sheetView>
  </sheetViews>
  <sheetFormatPr defaultColWidth="9.775" defaultRowHeight="13.5"/>
  <cols>
    <col min="1" max="1" width="14.6666666666667" customWidth="true"/>
    <col min="2" max="2" width="24.775" customWidth="true"/>
    <col min="3" max="3" width="14" customWidth="true"/>
    <col min="4" max="4" width="11.5583333333333" customWidth="true"/>
    <col min="5" max="5" width="11" customWidth="true"/>
    <col min="6" max="6" width="10.4416666666667" customWidth="true"/>
    <col min="7" max="7" width="11.4416666666667" customWidth="true"/>
    <col min="8" max="8" width="15.8833333333333" customWidth="true"/>
    <col min="9" max="9" width="9.775" customWidth="true"/>
  </cols>
  <sheetData>
    <row r="1" ht="14.25" customHeight="true" spans="1:8">
      <c r="A1" s="7"/>
      <c r="H1" s="93" t="s">
        <v>288</v>
      </c>
    </row>
    <row r="2" ht="37.65" customHeight="true" spans="1:8">
      <c r="A2" s="94" t="s">
        <v>13</v>
      </c>
      <c r="B2" s="94"/>
      <c r="C2" s="94"/>
      <c r="D2" s="94"/>
      <c r="E2" s="94"/>
      <c r="F2" s="94"/>
      <c r="G2" s="94"/>
      <c r="H2" s="94"/>
    </row>
    <row r="3" ht="21.15" customHeight="true" spans="1:8">
      <c r="A3" s="87" t="s">
        <v>31</v>
      </c>
      <c r="B3" s="87"/>
      <c r="C3" s="87"/>
      <c r="D3" s="87"/>
      <c r="E3" s="87"/>
      <c r="F3" s="87"/>
      <c r="G3" s="34" t="s">
        <v>32</v>
      </c>
      <c r="H3" s="34"/>
    </row>
    <row r="4" ht="17.25" customHeight="true" spans="1:8">
      <c r="A4" s="88" t="s">
        <v>169</v>
      </c>
      <c r="B4" s="88" t="s">
        <v>170</v>
      </c>
      <c r="C4" s="88" t="s">
        <v>136</v>
      </c>
      <c r="D4" s="88" t="s">
        <v>171</v>
      </c>
      <c r="E4" s="88"/>
      <c r="F4" s="88"/>
      <c r="G4" s="88"/>
      <c r="H4" s="88" t="s">
        <v>172</v>
      </c>
    </row>
    <row r="5" ht="15" customHeight="true" spans="1:8">
      <c r="A5" s="88"/>
      <c r="B5" s="88"/>
      <c r="C5" s="88"/>
      <c r="D5" s="88" t="s">
        <v>138</v>
      </c>
      <c r="E5" s="88" t="s">
        <v>289</v>
      </c>
      <c r="F5" s="88"/>
      <c r="G5" s="88" t="s">
        <v>290</v>
      </c>
      <c r="H5" s="88"/>
    </row>
    <row r="6" ht="21.15" customHeight="true" spans="1:8">
      <c r="A6" s="88"/>
      <c r="B6" s="88"/>
      <c r="C6" s="88"/>
      <c r="D6" s="88"/>
      <c r="E6" s="88" t="s">
        <v>267</v>
      </c>
      <c r="F6" s="88" t="s">
        <v>229</v>
      </c>
      <c r="G6" s="88"/>
      <c r="H6" s="88"/>
    </row>
    <row r="7" ht="19.95" customHeight="true" spans="1:8">
      <c r="A7" s="90"/>
      <c r="B7" s="90" t="s">
        <v>136</v>
      </c>
      <c r="C7" s="89">
        <v>12294.215913</v>
      </c>
      <c r="D7" s="89">
        <v>9049.025913</v>
      </c>
      <c r="E7" s="89">
        <v>6276.035869</v>
      </c>
      <c r="F7" s="89">
        <v>1335.926044</v>
      </c>
      <c r="G7" s="89">
        <v>1437.064</v>
      </c>
      <c r="H7" s="89">
        <v>3245.19</v>
      </c>
    </row>
    <row r="8" ht="19.95" customHeight="true" spans="1:8">
      <c r="A8" s="18" t="s">
        <v>154</v>
      </c>
      <c r="B8" s="18" t="s">
        <v>155</v>
      </c>
      <c r="C8" s="89">
        <v>12294.215913</v>
      </c>
      <c r="D8" s="89">
        <v>9049.025913</v>
      </c>
      <c r="E8" s="89">
        <v>6276.035869</v>
      </c>
      <c r="F8" s="89">
        <v>1335.926044</v>
      </c>
      <c r="G8" s="89">
        <v>1437.064</v>
      </c>
      <c r="H8" s="89">
        <v>3245.19</v>
      </c>
    </row>
    <row r="9" ht="19.95" customHeight="true" spans="1:8">
      <c r="A9" s="98" t="s">
        <v>156</v>
      </c>
      <c r="B9" s="98" t="s">
        <v>157</v>
      </c>
      <c r="C9" s="89">
        <v>9432</v>
      </c>
      <c r="D9" s="89">
        <v>6839.37</v>
      </c>
      <c r="E9" s="89">
        <v>4627.051448</v>
      </c>
      <c r="F9" s="89">
        <v>1048.871625</v>
      </c>
      <c r="G9" s="89">
        <v>1163.436</v>
      </c>
      <c r="H9" s="89">
        <v>2592.63</v>
      </c>
    </row>
    <row r="10" ht="19.95" customHeight="true" spans="1:8">
      <c r="A10" s="90" t="s">
        <v>177</v>
      </c>
      <c r="B10" s="90" t="s">
        <v>178</v>
      </c>
      <c r="C10" s="89">
        <v>8603.21</v>
      </c>
      <c r="D10" s="89">
        <v>6010.58</v>
      </c>
      <c r="E10" s="89">
        <v>3798.262528</v>
      </c>
      <c r="F10" s="89">
        <v>1048.871625</v>
      </c>
      <c r="G10" s="89">
        <v>1163.436</v>
      </c>
      <c r="H10" s="89">
        <v>2592.63</v>
      </c>
    </row>
    <row r="11" ht="19.95" customHeight="true" spans="1:8">
      <c r="A11" s="90" t="s">
        <v>291</v>
      </c>
      <c r="B11" s="90" t="s">
        <v>292</v>
      </c>
      <c r="C11" s="92">
        <v>8603.21</v>
      </c>
      <c r="D11" s="92">
        <v>6010.58</v>
      </c>
      <c r="E11" s="92">
        <v>3798.27</v>
      </c>
      <c r="F11" s="92">
        <v>1048.871625</v>
      </c>
      <c r="G11" s="92">
        <v>1163.436</v>
      </c>
      <c r="H11" s="92">
        <v>2592.63</v>
      </c>
    </row>
    <row r="12" s="122" customFormat="true" ht="19.95" customHeight="true" spans="1:8">
      <c r="A12" s="66" t="s">
        <v>293</v>
      </c>
      <c r="B12" s="123" t="s">
        <v>294</v>
      </c>
      <c r="C12" s="92">
        <v>6010.58</v>
      </c>
      <c r="D12" s="92">
        <v>6010.58</v>
      </c>
      <c r="E12" s="92">
        <v>3798.27</v>
      </c>
      <c r="F12" s="92">
        <v>1048.871625</v>
      </c>
      <c r="G12" s="92">
        <v>1163.436</v>
      </c>
      <c r="H12" s="92"/>
    </row>
    <row r="13" s="122" customFormat="true" ht="19.95" customHeight="true" spans="1:8">
      <c r="A13" s="66" t="s">
        <v>295</v>
      </c>
      <c r="B13" s="123" t="s">
        <v>296</v>
      </c>
      <c r="C13" s="92">
        <v>657.63</v>
      </c>
      <c r="D13" s="92"/>
      <c r="E13" s="92"/>
      <c r="F13" s="92"/>
      <c r="G13" s="92"/>
      <c r="H13" s="92">
        <v>657.63</v>
      </c>
    </row>
    <row r="14" s="122" customFormat="true" ht="19.95" customHeight="true" spans="1:8">
      <c r="A14" s="66" t="s">
        <v>297</v>
      </c>
      <c r="B14" s="123" t="s">
        <v>298</v>
      </c>
      <c r="C14" s="92">
        <v>45</v>
      </c>
      <c r="D14" s="92"/>
      <c r="E14" s="92"/>
      <c r="F14" s="92"/>
      <c r="G14" s="92"/>
      <c r="H14" s="92">
        <v>45</v>
      </c>
    </row>
    <row r="15" s="122" customFormat="true" ht="19.95" customHeight="true" spans="1:8">
      <c r="A15" s="66" t="s">
        <v>299</v>
      </c>
      <c r="B15" s="123" t="s">
        <v>300</v>
      </c>
      <c r="C15" s="92">
        <v>1780</v>
      </c>
      <c r="D15" s="92"/>
      <c r="E15" s="92"/>
      <c r="F15" s="92"/>
      <c r="G15" s="92"/>
      <c r="H15" s="92">
        <v>1780</v>
      </c>
    </row>
    <row r="16" s="122" customFormat="true" ht="19.95" customHeight="true" spans="1:8">
      <c r="A16" s="66" t="s">
        <v>301</v>
      </c>
      <c r="B16" s="123" t="s">
        <v>302</v>
      </c>
      <c r="C16" s="92">
        <v>110</v>
      </c>
      <c r="D16" s="92"/>
      <c r="E16" s="92"/>
      <c r="F16" s="92"/>
      <c r="G16" s="92"/>
      <c r="H16" s="92">
        <v>110</v>
      </c>
    </row>
    <row r="17" ht="19.95" customHeight="true" spans="1:8">
      <c r="A17" s="90" t="s">
        <v>191</v>
      </c>
      <c r="B17" s="90" t="s">
        <v>192</v>
      </c>
      <c r="C17" s="89">
        <v>402.075604</v>
      </c>
      <c r="D17" s="89">
        <v>402.075604</v>
      </c>
      <c r="E17" s="89">
        <v>402.075604</v>
      </c>
      <c r="F17" s="89">
        <v>0</v>
      </c>
      <c r="G17" s="92">
        <v>0</v>
      </c>
      <c r="H17" s="92">
        <v>0</v>
      </c>
    </row>
    <row r="18" ht="19.95" customHeight="true" spans="1:8">
      <c r="A18" s="90" t="s">
        <v>303</v>
      </c>
      <c r="B18" s="90" t="s">
        <v>304</v>
      </c>
      <c r="C18" s="92">
        <v>376.025707</v>
      </c>
      <c r="D18" s="92">
        <v>376.025707</v>
      </c>
      <c r="E18" s="92">
        <v>376.025707</v>
      </c>
      <c r="F18" s="92">
        <v>0</v>
      </c>
      <c r="G18" s="92">
        <v>0</v>
      </c>
      <c r="H18" s="92">
        <v>0</v>
      </c>
    </row>
    <row r="19" ht="19.95" customHeight="true" spans="1:8">
      <c r="A19" s="95" t="s">
        <v>305</v>
      </c>
      <c r="B19" s="91" t="s">
        <v>306</v>
      </c>
      <c r="C19" s="92">
        <v>376.025707</v>
      </c>
      <c r="D19" s="92">
        <v>376.025707</v>
      </c>
      <c r="E19" s="92">
        <v>376.025707</v>
      </c>
      <c r="F19" s="92"/>
      <c r="G19" s="92"/>
      <c r="H19" s="92"/>
    </row>
    <row r="20" ht="19.95" customHeight="true" spans="1:8">
      <c r="A20" s="90" t="s">
        <v>307</v>
      </c>
      <c r="B20" s="90" t="s">
        <v>247</v>
      </c>
      <c r="C20" s="92">
        <v>26.049897</v>
      </c>
      <c r="D20" s="92">
        <v>26.049897</v>
      </c>
      <c r="E20" s="92">
        <v>26.049897</v>
      </c>
      <c r="F20" s="92">
        <v>0</v>
      </c>
      <c r="G20" s="92">
        <v>0</v>
      </c>
      <c r="H20" s="92">
        <v>0</v>
      </c>
    </row>
    <row r="21" ht="19.95" customHeight="true" spans="1:8">
      <c r="A21" s="95" t="s">
        <v>308</v>
      </c>
      <c r="B21" s="91" t="s">
        <v>198</v>
      </c>
      <c r="C21" s="92">
        <v>26.049897</v>
      </c>
      <c r="D21" s="92">
        <v>26.049897</v>
      </c>
      <c r="E21" s="92">
        <v>26.049897</v>
      </c>
      <c r="F21" s="92"/>
      <c r="G21" s="92"/>
      <c r="H21" s="92"/>
    </row>
    <row r="22" ht="19.95" customHeight="true" spans="1:8">
      <c r="A22" s="90" t="s">
        <v>201</v>
      </c>
      <c r="B22" s="90" t="s">
        <v>202</v>
      </c>
      <c r="C22" s="89">
        <v>426.713316</v>
      </c>
      <c r="D22" s="89">
        <v>426.713316</v>
      </c>
      <c r="E22" s="89">
        <v>426.713316</v>
      </c>
      <c r="F22" s="92">
        <v>0</v>
      </c>
      <c r="G22" s="92">
        <v>0</v>
      </c>
      <c r="H22" s="92">
        <v>0</v>
      </c>
    </row>
    <row r="23" ht="19.95" customHeight="true" spans="1:8">
      <c r="A23" s="90" t="s">
        <v>309</v>
      </c>
      <c r="B23" s="90" t="s">
        <v>310</v>
      </c>
      <c r="C23" s="92">
        <v>426.713316</v>
      </c>
      <c r="D23" s="92">
        <v>426.713316</v>
      </c>
      <c r="E23" s="92">
        <v>426.713316</v>
      </c>
      <c r="F23" s="92">
        <v>0</v>
      </c>
      <c r="G23" s="92">
        <v>0</v>
      </c>
      <c r="H23" s="92">
        <v>0</v>
      </c>
    </row>
    <row r="24" ht="19.95" customHeight="true" spans="1:8">
      <c r="A24" s="95" t="s">
        <v>311</v>
      </c>
      <c r="B24" s="91" t="s">
        <v>312</v>
      </c>
      <c r="C24" s="92">
        <v>426.713316</v>
      </c>
      <c r="D24" s="92">
        <v>426.713316</v>
      </c>
      <c r="E24" s="92">
        <v>426.713316</v>
      </c>
      <c r="F24" s="92"/>
      <c r="G24" s="92"/>
      <c r="H24" s="92"/>
    </row>
    <row r="25" ht="19.95" customHeight="true" spans="1:8">
      <c r="A25" s="98" t="s">
        <v>158</v>
      </c>
      <c r="B25" s="98" t="s">
        <v>159</v>
      </c>
      <c r="C25" s="89">
        <v>218.450857</v>
      </c>
      <c r="D25" s="89">
        <v>218.450857</v>
      </c>
      <c r="E25" s="89">
        <v>149.996841</v>
      </c>
      <c r="F25" s="89">
        <v>33.926016</v>
      </c>
      <c r="G25" s="89">
        <v>34.52</v>
      </c>
      <c r="H25" s="92">
        <v>0</v>
      </c>
    </row>
    <row r="26" ht="19.95" customHeight="true" spans="1:8">
      <c r="A26" s="90" t="s">
        <v>191</v>
      </c>
      <c r="B26" s="90" t="s">
        <v>192</v>
      </c>
      <c r="C26" s="89">
        <v>47.403208</v>
      </c>
      <c r="D26" s="89">
        <v>47.403208</v>
      </c>
      <c r="E26" s="89">
        <v>13.477192</v>
      </c>
      <c r="F26" s="89">
        <v>33.926016</v>
      </c>
      <c r="G26" s="89">
        <v>0</v>
      </c>
      <c r="H26" s="92">
        <v>0</v>
      </c>
    </row>
    <row r="27" ht="19.95" customHeight="true" spans="1:8">
      <c r="A27" s="90" t="s">
        <v>303</v>
      </c>
      <c r="B27" s="90" t="s">
        <v>304</v>
      </c>
      <c r="C27" s="92">
        <v>46.524202</v>
      </c>
      <c r="D27" s="92">
        <v>46.524202</v>
      </c>
      <c r="E27" s="92">
        <v>12.598186</v>
      </c>
      <c r="F27" s="92">
        <v>33.926016</v>
      </c>
      <c r="G27" s="92">
        <v>0</v>
      </c>
      <c r="H27" s="92">
        <v>0</v>
      </c>
    </row>
    <row r="28" ht="19.95" customHeight="true" spans="1:8">
      <c r="A28" s="95" t="s">
        <v>313</v>
      </c>
      <c r="B28" s="91" t="s">
        <v>314</v>
      </c>
      <c r="C28" s="92">
        <v>33.926016</v>
      </c>
      <c r="D28" s="92">
        <v>33.926016</v>
      </c>
      <c r="E28" s="92"/>
      <c r="F28" s="92">
        <v>33.926016</v>
      </c>
      <c r="G28" s="92"/>
      <c r="H28" s="92"/>
    </row>
    <row r="29" ht="19.95" customHeight="true" spans="1:8">
      <c r="A29" s="95" t="s">
        <v>305</v>
      </c>
      <c r="B29" s="91" t="s">
        <v>306</v>
      </c>
      <c r="C29" s="92">
        <v>12.598186</v>
      </c>
      <c r="D29" s="92">
        <v>12.598186</v>
      </c>
      <c r="E29" s="92">
        <v>12.598186</v>
      </c>
      <c r="F29" s="92"/>
      <c r="G29" s="92"/>
      <c r="H29" s="92"/>
    </row>
    <row r="30" ht="19.95" customHeight="true" spans="1:8">
      <c r="A30" s="90" t="s">
        <v>307</v>
      </c>
      <c r="B30" s="90" t="s">
        <v>247</v>
      </c>
      <c r="C30" s="92">
        <v>0.879006</v>
      </c>
      <c r="D30" s="92">
        <v>0.879006</v>
      </c>
      <c r="E30" s="92">
        <v>0.879006</v>
      </c>
      <c r="F30" s="92">
        <v>0</v>
      </c>
      <c r="G30" s="92">
        <v>0</v>
      </c>
      <c r="H30" s="92">
        <v>0</v>
      </c>
    </row>
    <row r="31" ht="19.95" customHeight="true" spans="1:8">
      <c r="A31" s="95" t="s">
        <v>308</v>
      </c>
      <c r="B31" s="91" t="s">
        <v>198</v>
      </c>
      <c r="C31" s="92">
        <v>0.879006</v>
      </c>
      <c r="D31" s="92">
        <v>0.879006</v>
      </c>
      <c r="E31" s="92">
        <v>0.879006</v>
      </c>
      <c r="F31" s="92"/>
      <c r="G31" s="92"/>
      <c r="H31" s="92"/>
    </row>
    <row r="32" ht="19.95" customHeight="true" spans="1:8">
      <c r="A32" s="90" t="s">
        <v>177</v>
      </c>
      <c r="B32" s="90" t="s">
        <v>178</v>
      </c>
      <c r="C32" s="89">
        <v>156.99</v>
      </c>
      <c r="D32" s="89">
        <v>156.99</v>
      </c>
      <c r="E32" s="89">
        <v>122.467745</v>
      </c>
      <c r="F32" s="89">
        <v>0</v>
      </c>
      <c r="G32" s="89">
        <v>34.52</v>
      </c>
      <c r="H32" s="92">
        <v>0</v>
      </c>
    </row>
    <row r="33" ht="19.95" customHeight="true" spans="1:8">
      <c r="A33" s="90" t="s">
        <v>291</v>
      </c>
      <c r="B33" s="90" t="s">
        <v>292</v>
      </c>
      <c r="C33" s="92">
        <v>156.99</v>
      </c>
      <c r="D33" s="92">
        <v>156.99</v>
      </c>
      <c r="E33" s="92">
        <v>122.467745</v>
      </c>
      <c r="F33" s="92">
        <v>0</v>
      </c>
      <c r="G33" s="92">
        <v>34.52</v>
      </c>
      <c r="H33" s="92">
        <v>0</v>
      </c>
    </row>
    <row r="34" ht="19.95" customHeight="true" spans="1:8">
      <c r="A34" s="95" t="s">
        <v>293</v>
      </c>
      <c r="B34" s="91" t="s">
        <v>294</v>
      </c>
      <c r="C34" s="92">
        <v>156.99</v>
      </c>
      <c r="D34" s="92">
        <v>156.99</v>
      </c>
      <c r="E34" s="92">
        <v>122.467745</v>
      </c>
      <c r="F34" s="92"/>
      <c r="G34" s="92">
        <v>34.52</v>
      </c>
      <c r="H34" s="92"/>
    </row>
    <row r="35" ht="19.95" customHeight="true" spans="1:8">
      <c r="A35" s="90" t="s">
        <v>201</v>
      </c>
      <c r="B35" s="90" t="s">
        <v>202</v>
      </c>
      <c r="C35" s="89">
        <v>14.051904</v>
      </c>
      <c r="D35" s="89">
        <v>14.051904</v>
      </c>
      <c r="E35" s="89">
        <v>14.051904</v>
      </c>
      <c r="F35" s="89">
        <v>0</v>
      </c>
      <c r="G35" s="92">
        <v>0</v>
      </c>
      <c r="H35" s="92">
        <v>0</v>
      </c>
    </row>
    <row r="36" ht="19.95" customHeight="true" spans="1:8">
      <c r="A36" s="90" t="s">
        <v>309</v>
      </c>
      <c r="B36" s="90" t="s">
        <v>310</v>
      </c>
      <c r="C36" s="92">
        <v>14.051904</v>
      </c>
      <c r="D36" s="92">
        <v>14.051904</v>
      </c>
      <c r="E36" s="92">
        <v>14.051904</v>
      </c>
      <c r="F36" s="92">
        <v>0</v>
      </c>
      <c r="G36" s="92">
        <v>0</v>
      </c>
      <c r="H36" s="92">
        <v>0</v>
      </c>
    </row>
    <row r="37" ht="19.95" customHeight="true" spans="1:8">
      <c r="A37" s="95" t="s">
        <v>311</v>
      </c>
      <c r="B37" s="91" t="s">
        <v>312</v>
      </c>
      <c r="C37" s="92">
        <v>14.051904</v>
      </c>
      <c r="D37" s="92">
        <v>14.051904</v>
      </c>
      <c r="E37" s="92">
        <v>14.051904</v>
      </c>
      <c r="F37" s="92"/>
      <c r="G37" s="92"/>
      <c r="H37" s="92"/>
    </row>
    <row r="38" ht="19.95" customHeight="true" spans="1:8">
      <c r="A38" s="98" t="s">
        <v>160</v>
      </c>
      <c r="B38" s="98" t="s">
        <v>161</v>
      </c>
      <c r="C38" s="89">
        <v>505.780384</v>
      </c>
      <c r="D38" s="89">
        <v>379.780384</v>
      </c>
      <c r="E38" s="89">
        <v>304.943141</v>
      </c>
      <c r="F38" s="89">
        <v>26.627243</v>
      </c>
      <c r="G38" s="89">
        <v>48.21</v>
      </c>
      <c r="H38" s="89">
        <v>126</v>
      </c>
    </row>
    <row r="39" ht="19.95" customHeight="true" spans="1:9">
      <c r="A39" s="90" t="s">
        <v>191</v>
      </c>
      <c r="B39" s="90" t="s">
        <v>192</v>
      </c>
      <c r="C39" s="89">
        <v>54.13269</v>
      </c>
      <c r="D39" s="89">
        <v>54.13269</v>
      </c>
      <c r="E39" s="89">
        <v>27.5</v>
      </c>
      <c r="F39" s="89">
        <v>26.627243</v>
      </c>
      <c r="G39" s="89">
        <v>0</v>
      </c>
      <c r="H39" s="89">
        <v>0</v>
      </c>
      <c r="I39" s="124"/>
    </row>
    <row r="40" ht="19.95" customHeight="true" spans="1:8">
      <c r="A40" s="90" t="s">
        <v>303</v>
      </c>
      <c r="B40" s="90" t="s">
        <v>304</v>
      </c>
      <c r="C40" s="92">
        <v>52.408638</v>
      </c>
      <c r="D40" s="92">
        <v>52.408638</v>
      </c>
      <c r="E40" s="92">
        <v>25.781395</v>
      </c>
      <c r="F40" s="92">
        <v>26.627243</v>
      </c>
      <c r="G40" s="92">
        <v>0</v>
      </c>
      <c r="H40" s="92">
        <v>0</v>
      </c>
    </row>
    <row r="41" ht="19.95" customHeight="true" spans="1:8">
      <c r="A41" s="95" t="s">
        <v>313</v>
      </c>
      <c r="B41" s="91" t="s">
        <v>314</v>
      </c>
      <c r="C41" s="92">
        <v>26.627243</v>
      </c>
      <c r="D41" s="92">
        <v>26.627243</v>
      </c>
      <c r="E41" s="92"/>
      <c r="F41" s="92">
        <v>26.627243</v>
      </c>
      <c r="G41" s="92"/>
      <c r="H41" s="92"/>
    </row>
    <row r="42" ht="19.95" customHeight="true" spans="1:8">
      <c r="A42" s="95" t="s">
        <v>305</v>
      </c>
      <c r="B42" s="91" t="s">
        <v>306</v>
      </c>
      <c r="C42" s="92">
        <v>25.781395</v>
      </c>
      <c r="D42" s="92">
        <v>25.781395</v>
      </c>
      <c r="E42" s="92">
        <v>25.781395</v>
      </c>
      <c r="F42" s="92"/>
      <c r="G42" s="92"/>
      <c r="H42" s="92"/>
    </row>
    <row r="43" ht="19.95" customHeight="true" spans="1:8">
      <c r="A43" s="90" t="s">
        <v>307</v>
      </c>
      <c r="B43" s="90" t="s">
        <v>247</v>
      </c>
      <c r="C43" s="92">
        <v>1.724052</v>
      </c>
      <c r="D43" s="92">
        <v>1.724052</v>
      </c>
      <c r="E43" s="92">
        <v>1.724052</v>
      </c>
      <c r="F43" s="92">
        <v>0</v>
      </c>
      <c r="G43" s="92">
        <v>0</v>
      </c>
      <c r="H43" s="92">
        <v>0</v>
      </c>
    </row>
    <row r="44" ht="19.95" customHeight="true" spans="1:8">
      <c r="A44" s="95" t="s">
        <v>308</v>
      </c>
      <c r="B44" s="91" t="s">
        <v>198</v>
      </c>
      <c r="C44" s="92">
        <v>1.724052</v>
      </c>
      <c r="D44" s="92">
        <v>1.724052</v>
      </c>
      <c r="E44" s="92">
        <v>1.724052</v>
      </c>
      <c r="F44" s="92"/>
      <c r="G44" s="92"/>
      <c r="H44" s="92"/>
    </row>
    <row r="45" ht="19.95" customHeight="true" spans="1:8">
      <c r="A45" s="90" t="s">
        <v>177</v>
      </c>
      <c r="B45" s="90" t="s">
        <v>178</v>
      </c>
      <c r="C45" s="89">
        <v>423.09934</v>
      </c>
      <c r="D45" s="89">
        <v>297.09934</v>
      </c>
      <c r="E45" s="89">
        <v>248.88934</v>
      </c>
      <c r="F45" s="89">
        <v>0</v>
      </c>
      <c r="G45" s="89">
        <v>48.21</v>
      </c>
      <c r="H45" s="89">
        <v>126</v>
      </c>
    </row>
    <row r="46" ht="19.95" customHeight="true" spans="1:8">
      <c r="A46" s="90" t="s">
        <v>291</v>
      </c>
      <c r="B46" s="90" t="s">
        <v>292</v>
      </c>
      <c r="C46" s="92">
        <v>423.09934</v>
      </c>
      <c r="D46" s="92">
        <v>297.09934</v>
      </c>
      <c r="E46" s="92">
        <v>248.88934</v>
      </c>
      <c r="F46" s="92">
        <v>0</v>
      </c>
      <c r="G46" s="92">
        <v>48.21</v>
      </c>
      <c r="H46" s="92">
        <v>126</v>
      </c>
    </row>
    <row r="47" ht="19.95" customHeight="true" spans="1:8">
      <c r="A47" s="95" t="s">
        <v>315</v>
      </c>
      <c r="B47" s="91" t="s">
        <v>316</v>
      </c>
      <c r="C47" s="92">
        <v>126</v>
      </c>
      <c r="D47" s="92"/>
      <c r="E47" s="92"/>
      <c r="F47" s="92"/>
      <c r="G47" s="92"/>
      <c r="H47" s="92">
        <v>126</v>
      </c>
    </row>
    <row r="48" ht="19.95" customHeight="true" spans="1:8">
      <c r="A48" s="95" t="s">
        <v>299</v>
      </c>
      <c r="B48" s="91" t="s">
        <v>300</v>
      </c>
      <c r="C48" s="92">
        <v>297.09934</v>
      </c>
      <c r="D48" s="92">
        <v>297.09934</v>
      </c>
      <c r="E48" s="92">
        <v>248.88934</v>
      </c>
      <c r="F48" s="92"/>
      <c r="G48" s="92">
        <v>48.21</v>
      </c>
      <c r="H48" s="92"/>
    </row>
    <row r="49" ht="19.95" customHeight="true" spans="1:8">
      <c r="A49" s="90" t="s">
        <v>201</v>
      </c>
      <c r="B49" s="90" t="s">
        <v>202</v>
      </c>
      <c r="C49" s="89">
        <v>28.548354</v>
      </c>
      <c r="D49" s="89">
        <v>28.548354</v>
      </c>
      <c r="E49" s="89">
        <v>28.548354</v>
      </c>
      <c r="F49" s="92">
        <v>0</v>
      </c>
      <c r="G49" s="92">
        <v>0</v>
      </c>
      <c r="H49" s="92">
        <v>0</v>
      </c>
    </row>
    <row r="50" ht="19.95" customHeight="true" spans="1:8">
      <c r="A50" s="90" t="s">
        <v>309</v>
      </c>
      <c r="B50" s="90" t="s">
        <v>310</v>
      </c>
      <c r="C50" s="92">
        <v>28.548354</v>
      </c>
      <c r="D50" s="92">
        <v>28.548354</v>
      </c>
      <c r="E50" s="92">
        <v>28.548354</v>
      </c>
      <c r="F50" s="92">
        <v>0</v>
      </c>
      <c r="G50" s="92">
        <v>0</v>
      </c>
      <c r="H50" s="92">
        <v>0</v>
      </c>
    </row>
    <row r="51" ht="19.95" customHeight="true" spans="1:8">
      <c r="A51" s="95" t="s">
        <v>311</v>
      </c>
      <c r="B51" s="91" t="s">
        <v>312</v>
      </c>
      <c r="C51" s="92">
        <v>28.548354</v>
      </c>
      <c r="D51" s="92">
        <v>28.548354</v>
      </c>
      <c r="E51" s="92">
        <v>28.548354</v>
      </c>
      <c r="F51" s="92"/>
      <c r="G51" s="92"/>
      <c r="H51" s="92"/>
    </row>
    <row r="52" ht="19.95" customHeight="true" spans="1:8">
      <c r="A52" s="98" t="s">
        <v>162</v>
      </c>
      <c r="B52" s="98" t="s">
        <v>163</v>
      </c>
      <c r="C52" s="89">
        <v>763.169628</v>
      </c>
      <c r="D52" s="89">
        <v>668.169628</v>
      </c>
      <c r="E52" s="89">
        <v>477.158516</v>
      </c>
      <c r="F52" s="89">
        <v>113.391112</v>
      </c>
      <c r="G52" s="89">
        <v>77.62</v>
      </c>
      <c r="H52" s="89">
        <v>95</v>
      </c>
    </row>
    <row r="53" ht="19.95" customHeight="true" spans="1:8">
      <c r="A53" s="90" t="s">
        <v>177</v>
      </c>
      <c r="B53" s="90" t="s">
        <v>178</v>
      </c>
      <c r="C53" s="89">
        <v>676.12</v>
      </c>
      <c r="D53" s="89">
        <v>581.12</v>
      </c>
      <c r="E53" s="89">
        <v>390.11</v>
      </c>
      <c r="F53" s="89">
        <v>113.391112</v>
      </c>
      <c r="G53" s="89">
        <v>77.62</v>
      </c>
      <c r="H53" s="89">
        <v>95</v>
      </c>
    </row>
    <row r="54" ht="19.95" customHeight="true" spans="1:8">
      <c r="A54" s="90" t="s">
        <v>291</v>
      </c>
      <c r="B54" s="90" t="s">
        <v>292</v>
      </c>
      <c r="C54" s="92">
        <f>D54+H54</f>
        <v>676.12</v>
      </c>
      <c r="D54" s="92">
        <v>581.12</v>
      </c>
      <c r="E54" s="92">
        <v>390.11</v>
      </c>
      <c r="F54" s="92">
        <v>113.391112</v>
      </c>
      <c r="G54" s="92">
        <v>77.62</v>
      </c>
      <c r="H54" s="92">
        <v>95</v>
      </c>
    </row>
    <row r="55" ht="19.95" customHeight="true" spans="1:8">
      <c r="A55" s="95" t="s">
        <v>315</v>
      </c>
      <c r="B55" s="91" t="s">
        <v>316</v>
      </c>
      <c r="C55" s="92">
        <v>95</v>
      </c>
      <c r="D55" s="92"/>
      <c r="E55" s="92"/>
      <c r="F55" s="92"/>
      <c r="G55" s="92"/>
      <c r="H55" s="92">
        <v>95</v>
      </c>
    </row>
    <row r="56" ht="19.95" customHeight="true" spans="1:8">
      <c r="A56" s="95" t="s">
        <v>299</v>
      </c>
      <c r="B56" s="91" t="s">
        <v>300</v>
      </c>
      <c r="C56" s="92">
        <v>581.12</v>
      </c>
      <c r="D56" s="92">
        <v>581.12</v>
      </c>
      <c r="E56" s="92">
        <v>390.11</v>
      </c>
      <c r="F56" s="92">
        <v>113.391112</v>
      </c>
      <c r="G56" s="92">
        <v>77.62</v>
      </c>
      <c r="H56" s="92"/>
    </row>
    <row r="57" ht="19.95" customHeight="true" spans="1:8">
      <c r="A57" s="90" t="s">
        <v>191</v>
      </c>
      <c r="B57" s="90" t="s">
        <v>192</v>
      </c>
      <c r="C57" s="89">
        <v>42.262606</v>
      </c>
      <c r="D57" s="89">
        <v>42.262606</v>
      </c>
      <c r="E57" s="89">
        <v>42.262606</v>
      </c>
      <c r="F57" s="89">
        <v>0</v>
      </c>
      <c r="G57" s="92">
        <v>0</v>
      </c>
      <c r="H57" s="92">
        <v>0</v>
      </c>
    </row>
    <row r="58" ht="19.95" customHeight="true" spans="1:8">
      <c r="A58" s="90" t="s">
        <v>303</v>
      </c>
      <c r="B58" s="90" t="s">
        <v>304</v>
      </c>
      <c r="C58" s="92">
        <v>39.49081</v>
      </c>
      <c r="D58" s="92">
        <v>39.49081</v>
      </c>
      <c r="E58" s="92">
        <v>39.49081</v>
      </c>
      <c r="F58" s="92">
        <v>0</v>
      </c>
      <c r="G58" s="92">
        <v>0</v>
      </c>
      <c r="H58" s="92">
        <v>0</v>
      </c>
    </row>
    <row r="59" ht="19.95" customHeight="true" spans="1:8">
      <c r="A59" s="95" t="s">
        <v>305</v>
      </c>
      <c r="B59" s="91" t="s">
        <v>306</v>
      </c>
      <c r="C59" s="92">
        <v>39.49081</v>
      </c>
      <c r="D59" s="92">
        <v>39.49081</v>
      </c>
      <c r="E59" s="92">
        <v>39.49081</v>
      </c>
      <c r="F59" s="92"/>
      <c r="G59" s="92"/>
      <c r="H59" s="92"/>
    </row>
    <row r="60" ht="19.95" customHeight="true" spans="1:8">
      <c r="A60" s="90" t="s">
        <v>307</v>
      </c>
      <c r="B60" s="90" t="s">
        <v>247</v>
      </c>
      <c r="C60" s="92">
        <v>2.771796</v>
      </c>
      <c r="D60" s="92">
        <v>2.771796</v>
      </c>
      <c r="E60" s="92">
        <v>2.771796</v>
      </c>
      <c r="F60" s="92">
        <v>0</v>
      </c>
      <c r="G60" s="92">
        <v>0</v>
      </c>
      <c r="H60" s="92">
        <v>0</v>
      </c>
    </row>
    <row r="61" ht="19.95" customHeight="true" spans="1:8">
      <c r="A61" s="95" t="s">
        <v>308</v>
      </c>
      <c r="B61" s="91" t="s">
        <v>198</v>
      </c>
      <c r="C61" s="92">
        <v>2.771796</v>
      </c>
      <c r="D61" s="92">
        <v>2.771796</v>
      </c>
      <c r="E61" s="92">
        <v>2.771796</v>
      </c>
      <c r="F61" s="92"/>
      <c r="G61" s="92"/>
      <c r="H61" s="92"/>
    </row>
    <row r="62" ht="19.95" customHeight="true" spans="1:8">
      <c r="A62" s="90" t="s">
        <v>201</v>
      </c>
      <c r="B62" s="90" t="s">
        <v>202</v>
      </c>
      <c r="C62" s="89">
        <v>44.79294</v>
      </c>
      <c r="D62" s="89">
        <v>44.79294</v>
      </c>
      <c r="E62" s="89">
        <v>44.79294</v>
      </c>
      <c r="F62" s="89">
        <v>0</v>
      </c>
      <c r="G62" s="92">
        <v>0</v>
      </c>
      <c r="H62" s="92">
        <v>0</v>
      </c>
    </row>
    <row r="63" ht="19.95" customHeight="true" spans="1:8">
      <c r="A63" s="90" t="s">
        <v>309</v>
      </c>
      <c r="B63" s="90" t="s">
        <v>310</v>
      </c>
      <c r="C63" s="92">
        <v>44.79294</v>
      </c>
      <c r="D63" s="92">
        <v>44.79294</v>
      </c>
      <c r="E63" s="92">
        <v>44.79294</v>
      </c>
      <c r="F63" s="92">
        <v>0</v>
      </c>
      <c r="G63" s="92">
        <v>0</v>
      </c>
      <c r="H63" s="92">
        <v>0</v>
      </c>
    </row>
    <row r="64" ht="19.95" customHeight="true" spans="1:8">
      <c r="A64" s="95" t="s">
        <v>311</v>
      </c>
      <c r="B64" s="91" t="s">
        <v>312</v>
      </c>
      <c r="C64" s="92">
        <v>44.79294</v>
      </c>
      <c r="D64" s="92">
        <v>44.79294</v>
      </c>
      <c r="E64" s="92">
        <v>44.79294</v>
      </c>
      <c r="F64" s="92"/>
      <c r="G64" s="92"/>
      <c r="H64" s="92"/>
    </row>
    <row r="65" ht="19.95" customHeight="true" spans="1:8">
      <c r="A65" s="98" t="s">
        <v>164</v>
      </c>
      <c r="B65" s="98" t="s">
        <v>165</v>
      </c>
      <c r="C65" s="89">
        <v>740.742585</v>
      </c>
      <c r="D65" s="89">
        <v>594.182585</v>
      </c>
      <c r="E65" s="89">
        <v>414.212537</v>
      </c>
      <c r="F65" s="89">
        <v>113.110048</v>
      </c>
      <c r="G65" s="89">
        <v>66.86</v>
      </c>
      <c r="H65" s="89">
        <v>146.56</v>
      </c>
    </row>
    <row r="66" ht="19.95" customHeight="true" spans="1:8">
      <c r="A66" s="90" t="s">
        <v>177</v>
      </c>
      <c r="B66" s="90" t="s">
        <v>178</v>
      </c>
      <c r="C66" s="89">
        <v>665.534438</v>
      </c>
      <c r="D66" s="89">
        <v>518.974438</v>
      </c>
      <c r="E66" s="89">
        <v>339.00439</v>
      </c>
      <c r="F66" s="89">
        <v>113.110048</v>
      </c>
      <c r="G66" s="89">
        <v>66.86</v>
      </c>
      <c r="H66" s="89">
        <v>146.56</v>
      </c>
    </row>
    <row r="67" ht="19.95" customHeight="true" spans="1:8">
      <c r="A67" s="90" t="s">
        <v>291</v>
      </c>
      <c r="B67" s="90" t="s">
        <v>292</v>
      </c>
      <c r="C67" s="92">
        <v>665.534438</v>
      </c>
      <c r="D67" s="92">
        <v>518.974438</v>
      </c>
      <c r="E67" s="92">
        <v>339.00439</v>
      </c>
      <c r="F67" s="92">
        <v>113.110048</v>
      </c>
      <c r="G67" s="92">
        <v>66.86</v>
      </c>
      <c r="H67" s="92">
        <v>146.56</v>
      </c>
    </row>
    <row r="68" ht="19.95" customHeight="true" spans="1:8">
      <c r="A68" s="95" t="s">
        <v>299</v>
      </c>
      <c r="B68" s="91" t="s">
        <v>300</v>
      </c>
      <c r="C68" s="92">
        <v>536.794438</v>
      </c>
      <c r="D68" s="92">
        <v>518.974438</v>
      </c>
      <c r="E68" s="92">
        <v>339.00439</v>
      </c>
      <c r="F68" s="92">
        <v>113.110048</v>
      </c>
      <c r="G68" s="92">
        <v>66.86</v>
      </c>
      <c r="H68" s="92">
        <v>17.82</v>
      </c>
    </row>
    <row r="69" ht="19.95" customHeight="true" spans="1:8">
      <c r="A69" s="95" t="s">
        <v>301</v>
      </c>
      <c r="B69" s="91" t="s">
        <v>302</v>
      </c>
      <c r="C69" s="92">
        <v>128.74</v>
      </c>
      <c r="D69" s="92"/>
      <c r="E69" s="92"/>
      <c r="F69" s="92"/>
      <c r="G69" s="92"/>
      <c r="H69" s="92">
        <v>128.74</v>
      </c>
    </row>
    <row r="70" ht="19.95" customHeight="true" spans="1:8">
      <c r="A70" s="90" t="s">
        <v>191</v>
      </c>
      <c r="B70" s="90" t="s">
        <v>192</v>
      </c>
      <c r="C70" s="89">
        <v>36.84</v>
      </c>
      <c r="D70" s="89">
        <v>36.84</v>
      </c>
      <c r="E70" s="89">
        <v>36.84</v>
      </c>
      <c r="F70" s="92">
        <v>0</v>
      </c>
      <c r="G70" s="92">
        <v>0</v>
      </c>
      <c r="H70" s="92">
        <v>0</v>
      </c>
    </row>
    <row r="71" ht="19.95" customHeight="true" spans="1:8">
      <c r="A71" s="90" t="s">
        <v>303</v>
      </c>
      <c r="B71" s="90" t="s">
        <v>304</v>
      </c>
      <c r="C71" s="92">
        <v>34.408915</v>
      </c>
      <c r="D71" s="92">
        <v>34.408915</v>
      </c>
      <c r="E71" s="92">
        <v>34.408915</v>
      </c>
      <c r="F71" s="92">
        <v>0</v>
      </c>
      <c r="G71" s="92">
        <v>0</v>
      </c>
      <c r="H71" s="92">
        <v>0</v>
      </c>
    </row>
    <row r="72" ht="19.95" customHeight="true" spans="1:8">
      <c r="A72" s="95" t="s">
        <v>305</v>
      </c>
      <c r="B72" s="91" t="s">
        <v>306</v>
      </c>
      <c r="C72" s="92">
        <v>34.408915</v>
      </c>
      <c r="D72" s="92">
        <v>34.408915</v>
      </c>
      <c r="E72" s="92">
        <v>34.408915</v>
      </c>
      <c r="F72" s="92"/>
      <c r="G72" s="92"/>
      <c r="H72" s="92"/>
    </row>
    <row r="73" ht="19.95" customHeight="true" spans="1:8">
      <c r="A73" s="90" t="s">
        <v>307</v>
      </c>
      <c r="B73" s="90" t="s">
        <v>247</v>
      </c>
      <c r="C73" s="92">
        <v>2.425452</v>
      </c>
      <c r="D73" s="92">
        <v>2.425452</v>
      </c>
      <c r="E73" s="92">
        <v>2.425452</v>
      </c>
      <c r="F73" s="92">
        <v>0</v>
      </c>
      <c r="G73" s="92">
        <v>0</v>
      </c>
      <c r="H73" s="92">
        <v>0</v>
      </c>
    </row>
    <row r="74" ht="19.95" customHeight="true" spans="1:8">
      <c r="A74" s="95" t="s">
        <v>308</v>
      </c>
      <c r="B74" s="91" t="s">
        <v>198</v>
      </c>
      <c r="C74" s="92">
        <v>2.425452</v>
      </c>
      <c r="D74" s="92">
        <v>2.425452</v>
      </c>
      <c r="E74" s="92">
        <v>2.425452</v>
      </c>
      <c r="F74" s="92"/>
      <c r="G74" s="92"/>
      <c r="H74" s="92"/>
    </row>
    <row r="75" ht="19.95" customHeight="true" spans="1:8">
      <c r="A75" s="90" t="s">
        <v>201</v>
      </c>
      <c r="B75" s="90" t="s">
        <v>202</v>
      </c>
      <c r="C75" s="89">
        <v>38.37378</v>
      </c>
      <c r="D75" s="89">
        <v>38.37378</v>
      </c>
      <c r="E75" s="89">
        <v>38.37378</v>
      </c>
      <c r="F75" s="92">
        <v>0</v>
      </c>
      <c r="G75" s="92">
        <v>0</v>
      </c>
      <c r="H75" s="92">
        <v>0</v>
      </c>
    </row>
    <row r="76" ht="19.95" customHeight="true" spans="1:8">
      <c r="A76" s="90" t="s">
        <v>309</v>
      </c>
      <c r="B76" s="90" t="s">
        <v>310</v>
      </c>
      <c r="C76" s="92">
        <v>38.37378</v>
      </c>
      <c r="D76" s="92">
        <v>38.37378</v>
      </c>
      <c r="E76" s="92">
        <v>38.37378</v>
      </c>
      <c r="F76" s="92">
        <v>0</v>
      </c>
      <c r="G76" s="92">
        <v>0</v>
      </c>
      <c r="H76" s="92">
        <v>0</v>
      </c>
    </row>
    <row r="77" ht="19.95" customHeight="true" spans="1:8">
      <c r="A77" s="95" t="s">
        <v>311</v>
      </c>
      <c r="B77" s="91" t="s">
        <v>312</v>
      </c>
      <c r="C77" s="92">
        <v>38.37378</v>
      </c>
      <c r="D77" s="92">
        <v>38.37378</v>
      </c>
      <c r="E77" s="92">
        <v>38.37378</v>
      </c>
      <c r="F77" s="92"/>
      <c r="G77" s="92"/>
      <c r="H77" s="92"/>
    </row>
    <row r="78" ht="19.95" customHeight="true" spans="1:8">
      <c r="A78" s="98" t="s">
        <v>166</v>
      </c>
      <c r="B78" s="98" t="s">
        <v>167</v>
      </c>
      <c r="C78" s="89">
        <v>634.083386</v>
      </c>
      <c r="D78" s="89">
        <v>349.083386</v>
      </c>
      <c r="E78" s="89">
        <v>302.673386</v>
      </c>
      <c r="F78" s="89">
        <v>0</v>
      </c>
      <c r="G78" s="89">
        <v>46.41</v>
      </c>
      <c r="H78" s="89">
        <v>285</v>
      </c>
    </row>
    <row r="79" ht="19.95" customHeight="true" spans="1:9">
      <c r="A79" s="90" t="s">
        <v>177</v>
      </c>
      <c r="B79" s="90" t="s">
        <v>178</v>
      </c>
      <c r="C79" s="89">
        <v>579.185085</v>
      </c>
      <c r="D79" s="89">
        <v>294.185085</v>
      </c>
      <c r="E79" s="89">
        <v>247.775085</v>
      </c>
      <c r="F79" s="89">
        <v>0</v>
      </c>
      <c r="G79" s="89">
        <v>46.41</v>
      </c>
      <c r="H79" s="89">
        <v>285</v>
      </c>
      <c r="I79" s="124"/>
    </row>
    <row r="80" ht="19.95" customHeight="true" spans="1:8">
      <c r="A80" s="90" t="s">
        <v>291</v>
      </c>
      <c r="B80" s="90" t="s">
        <v>292</v>
      </c>
      <c r="C80" s="92">
        <v>579.185085</v>
      </c>
      <c r="D80" s="92">
        <v>294.185085</v>
      </c>
      <c r="E80" s="92">
        <v>247.775085</v>
      </c>
      <c r="F80" s="92">
        <v>0</v>
      </c>
      <c r="G80" s="92">
        <v>46.41</v>
      </c>
      <c r="H80" s="92">
        <v>285</v>
      </c>
    </row>
    <row r="81" ht="19.95" customHeight="true" spans="1:8">
      <c r="A81" s="95" t="s">
        <v>299</v>
      </c>
      <c r="B81" s="91" t="s">
        <v>300</v>
      </c>
      <c r="C81" s="92">
        <v>294.185085</v>
      </c>
      <c r="D81" s="92">
        <v>294.185085</v>
      </c>
      <c r="E81" s="92">
        <v>247.775085</v>
      </c>
      <c r="F81" s="92"/>
      <c r="G81" s="92">
        <v>46.41</v>
      </c>
      <c r="H81" s="92"/>
    </row>
    <row r="82" ht="19.95" customHeight="true" spans="1:8">
      <c r="A82" s="95" t="s">
        <v>301</v>
      </c>
      <c r="B82" s="91" t="s">
        <v>302</v>
      </c>
      <c r="C82" s="92">
        <v>285</v>
      </c>
      <c r="D82" s="92"/>
      <c r="E82" s="92"/>
      <c r="F82" s="92"/>
      <c r="G82" s="92"/>
      <c r="H82" s="92">
        <v>285</v>
      </c>
    </row>
    <row r="83" ht="19.95" customHeight="true" spans="1:8">
      <c r="A83" s="90" t="s">
        <v>191</v>
      </c>
      <c r="B83" s="90" t="s">
        <v>192</v>
      </c>
      <c r="C83" s="89">
        <v>26.434631</v>
      </c>
      <c r="D83" s="89">
        <v>26.434631</v>
      </c>
      <c r="E83" s="89">
        <v>26.434631</v>
      </c>
      <c r="F83" s="89">
        <v>0</v>
      </c>
      <c r="G83" s="89">
        <v>0</v>
      </c>
      <c r="H83" s="89">
        <v>0</v>
      </c>
    </row>
    <row r="84" ht="19.95" customHeight="true" spans="1:8">
      <c r="A84" s="90" t="s">
        <v>303</v>
      </c>
      <c r="B84" s="90" t="s">
        <v>304</v>
      </c>
      <c r="C84" s="92">
        <v>24.822653</v>
      </c>
      <c r="D84" s="92">
        <v>24.822653</v>
      </c>
      <c r="E84" s="92">
        <v>24.822653</v>
      </c>
      <c r="F84" s="92">
        <v>0</v>
      </c>
      <c r="G84" s="92">
        <v>0</v>
      </c>
      <c r="H84" s="92">
        <v>0</v>
      </c>
    </row>
    <row r="85" ht="19.95" customHeight="true" spans="1:8">
      <c r="A85" s="95" t="s">
        <v>305</v>
      </c>
      <c r="B85" s="91" t="s">
        <v>306</v>
      </c>
      <c r="C85" s="92">
        <v>24.822653</v>
      </c>
      <c r="D85" s="92">
        <v>24.822653</v>
      </c>
      <c r="E85" s="92">
        <v>24.822653</v>
      </c>
      <c r="F85" s="92"/>
      <c r="G85" s="92"/>
      <c r="H85" s="92"/>
    </row>
    <row r="86" ht="19.95" customHeight="true" spans="1:8">
      <c r="A86" s="90" t="s">
        <v>307</v>
      </c>
      <c r="B86" s="90" t="s">
        <v>247</v>
      </c>
      <c r="C86" s="92">
        <v>1.611978</v>
      </c>
      <c r="D86" s="92">
        <v>1.611978</v>
      </c>
      <c r="E86" s="92">
        <v>1.611978</v>
      </c>
      <c r="F86" s="92">
        <v>0</v>
      </c>
      <c r="G86" s="92">
        <v>0</v>
      </c>
      <c r="H86" s="92">
        <v>0</v>
      </c>
    </row>
    <row r="87" ht="19.95" customHeight="true" spans="1:8">
      <c r="A87" s="95" t="s">
        <v>308</v>
      </c>
      <c r="B87" s="91" t="s">
        <v>198</v>
      </c>
      <c r="C87" s="92">
        <v>1.611978</v>
      </c>
      <c r="D87" s="92">
        <v>1.611978</v>
      </c>
      <c r="E87" s="92">
        <v>1.611978</v>
      </c>
      <c r="F87" s="92"/>
      <c r="G87" s="92"/>
      <c r="H87" s="92"/>
    </row>
    <row r="88" ht="19.95" customHeight="true" spans="1:8">
      <c r="A88" s="90" t="s">
        <v>201</v>
      </c>
      <c r="B88" s="90" t="s">
        <v>202</v>
      </c>
      <c r="C88" s="89">
        <v>28.46367</v>
      </c>
      <c r="D88" s="89">
        <v>28.46367</v>
      </c>
      <c r="E88" s="89">
        <v>28.46367</v>
      </c>
      <c r="F88" s="89">
        <v>0</v>
      </c>
      <c r="G88" s="92">
        <v>0</v>
      </c>
      <c r="H88" s="92">
        <v>0</v>
      </c>
    </row>
    <row r="89" ht="19.95" customHeight="true" spans="1:8">
      <c r="A89" s="90" t="s">
        <v>309</v>
      </c>
      <c r="B89" s="90" t="s">
        <v>310</v>
      </c>
      <c r="C89" s="92">
        <v>28.46367</v>
      </c>
      <c r="D89" s="92">
        <v>28.46367</v>
      </c>
      <c r="E89" s="92">
        <v>28.46367</v>
      </c>
      <c r="F89" s="92">
        <v>0</v>
      </c>
      <c r="G89" s="92">
        <v>0</v>
      </c>
      <c r="H89" s="92">
        <v>0</v>
      </c>
    </row>
    <row r="90" ht="19.95" customHeight="true" spans="1:8">
      <c r="A90" s="95" t="s">
        <v>311</v>
      </c>
      <c r="B90" s="91" t="s">
        <v>312</v>
      </c>
      <c r="C90" s="92">
        <v>28.46367</v>
      </c>
      <c r="D90" s="92">
        <v>28.46367</v>
      </c>
      <c r="E90" s="92">
        <v>28.46367</v>
      </c>
      <c r="F90" s="92"/>
      <c r="G90" s="92"/>
      <c r="H90" s="9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2023-10-08T10:44:00Z</dcterms:created>
  <dcterms:modified xsi:type="dcterms:W3CDTF">2023-12-06T10:00:26Z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C77D668DC3094DDC8329BF6507BE81A8_12</vt:lpwstr>
  </property>
  <property fmtid="{D5CDD505-2E9C-101B-9397-08002B2CF9AE}" pid="3" name="KSOProductBuildVer">
    <vt:lpwstr>2052-11.8.2.10337</vt:lpwstr>
  </property>
</Properties>
</file>