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<sst xmlns="http://schemas.openxmlformats.org/spreadsheetml/2006/main" count="910" uniqueCount="478">
  <si>
    <t>2025年部门预算公开表</t>
  </si>
  <si>
    <t>单位代码：</t>
  </si>
  <si>
    <t>单位名称：</t>
  </si>
  <si>
    <t>常德市纤维质量监测中心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</si>
  <si>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</si>
  <si>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</si>
  <si>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</si>
  <si>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</si>
  <si>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</si>
  <si>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</si>
  <si>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</si>
  <si>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</si>
  <si>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</si>
  <si>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</si>
  <si>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</si>
  <si>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</si>
  <si>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</si>
  <si>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</si>
  <si>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</si>
  <si>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</si>
  <si>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</si>
  <si>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</si>
  <si>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</si>
  <si>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</si>
  <si>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</si>
  <si>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</si>
  <si>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</si>
  <si>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</si>
  <si>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</si>
  <si>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</si>
  <si>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部门：常德市纤维质量监测中心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</si>
  <si>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</si>
  <si>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</si>
  <si>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</si>
  <si>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</si>
  <si>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</si>
  <si>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</si>
  <si>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</si>
  <si>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</si>
  <si>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</si>
  <si>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</si>
  <si>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</si>
  <si>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</si>
  <si>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</si>
  <si>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</si>
  <si>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</si>
  <si>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</si>
  <si>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</si>
  <si>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</si>
  <si>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</si>
  <si>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</si>
  <si>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</si>
  <si>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</si>
  <si>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</si>
  <si>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</si>
  <si>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</si>
  <si>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</si>
  <si>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</si>
  <si>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</si>
  <si>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</si>
  <si>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</si>
  <si>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</si>
  <si>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</si>
  <si>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</si>
  <si>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</si>
  <si>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</si>
  <si>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</si>
  <si>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</si>
  <si>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</si>
  <si>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</si>
  <si>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</si>
  <si>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</si>
  <si>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</si>
  <si>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</si>
  <si>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</si>
  <si>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</si>
  <si>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</si>
  <si>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</si>
  <si>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</si>
  <si>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</si>
  <si>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</si>
  <si>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</si>
  <si>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</si>
  <si>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</si>
  <si>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</si>
  <si>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</si>
  <si>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</si>
  <si>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</si>
  <si>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</si>
  <si>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</si>
  <si>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</si>
  <si>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</si>
  <si>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</si>
  <si>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</si>
  <si>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</si>
  <si>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</si>
  <si>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</si>
  <si>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</si>
  <si>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</si>
  <si>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</si>
  <si>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</si>
  <si>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</si>
  <si>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</si>
  <si>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</si>
  <si>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</si>
  <si>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</si>
  <si>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</si>
  <si>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</si>
  <si>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</si>
  <si>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</si>
  <si>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</si>
  <si>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</si>
  <si>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</si>
  <si>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</si>
  <si>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</si>
  <si>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</si>
  <si>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</si>
  <si>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</si>
  <si>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</si>
  <si>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</si>
  <si>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</si>
  <si>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</si>
  <si>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</si>
  <si>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</si>
  <si>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</si>
  <si>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</si>
  <si>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</si>
  <si>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</si>
  <si>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</si>
  <si>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</si>
  <si>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</si>
  <si>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</si>
  <si>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</si>
  <si>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</si>
  <si>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</si>
  <si>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</si>
  <si>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</si>
  <si>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</si>
  <si>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</si>
  <si>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</si>
  <si>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</si>
  <si>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</si>
  <si>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</si>
  <si>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</si>
  <si>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</si>
  <si>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</si>
  <si>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</si>
  <si>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</si>
  <si>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</si>
  <si>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</si>
  <si>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</si>
  <si>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</si>
  <si>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136003</t>
  </si>
  <si>
    <t xml:space="preserve">  常德市纤维质量监测中心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</si>
  <si>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</si>
  <si>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</si>
  <si>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</si>
  <si>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</si>
  <si>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</si>
  <si>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</si>
  <si>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</si>
  <si>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</si>
  <si>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</si>
  <si>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</si>
  <si>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</si>
  <si>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</si>
  <si>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2013850</t>
  </si>
  <si>
    <t xml:space="preserve">      事业运行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</si>
  <si>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</si>
  <si>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</si>
  <si>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</si>
  <si>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</si>
  <si>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</si>
  <si>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</si>
  <si>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</si>
  <si>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</si>
  <si>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</si>
  <si>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</si>
  <si>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</si>
  <si>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</si>
  <si>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</si>
  <si>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</si>
  <si>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</si>
  <si>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</si>
  <si>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</si>
  <si>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</si>
  <si>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</si>
  <si>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</si>
  <si>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</si>
  <si>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</si>
  <si>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</si>
  <si>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</si>
  <si>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</si>
  <si>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</si>
  <si>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</si>
  <si>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</si>
  <si>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</si>
  <si>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</si>
  <si>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</si>
  <si>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</si>
  <si>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</si>
  <si>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</si>
  <si>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</si>
  <si>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</si>
  <si>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</si>
  <si>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</si>
  <si>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</si>
  <si>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38</t>
  </si>
  <si>
    <t>50</t>
  </si>
  <si>
    <t xml:space="preserve">    136003</t>
  </si>
  <si>
    <t xml:space="preserve">    事业运行</t>
  </si>
  <si>
    <t>208</t>
  </si>
  <si>
    <t>05</t>
  </si>
  <si>
    <t xml:space="preserve">    机关事业单位基本养老保险缴费支出</t>
  </si>
  <si>
    <t>99</t>
  </si>
  <si>
    <t xml:space="preserve">    其他社会保障和就业支出</t>
  </si>
  <si>
    <t>221</t>
  </si>
  <si>
    <t>02</t>
  </si>
  <si>
    <t>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</si>
  <si>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</si>
  <si>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</si>
  <si>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</si>
  <si>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</si>
  <si>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</si>
  <si>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</si>
  <si>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</si>
  <si>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</si>
  <si>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</si>
  <si>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</si>
  <si>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</si>
  <si>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</si>
  <si>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</si>
  <si>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</si>
  <si>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</si>
  <si>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</si>
  <si>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</si>
  <si>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</si>
  <si>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</si>
  <si>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</si>
  <si>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</si>
  <si>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</si>
  <si>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</si>
  <si>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注：本表中本年收入包括本级安排和上级安排，含当年支出和上年结转结余资金</t>
  </si>
  <si>
    <t>部门公开表07</t>
  </si>
  <si>
    <t>人员经费</t>
  </si>
  <si>
    <t>公用经费</t>
  </si>
  <si>
    <t xml:space="preserve">    20138</t>
  </si>
  <si>
    <t xml:space="preserve">    市场监督管理事务</t>
  </si>
  <si>
    <t xml:space="preserve">     2013850</t>
  </si>
  <si>
    <t xml:space="preserve">     事业运行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</si>
  <si>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</si>
  <si>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</si>
  <si>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</si>
  <si>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</si>
  <si>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</si>
  <si>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</si>
  <si>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</si>
  <si>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</si>
  <si>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</si>
  <si>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</si>
  <si>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</si>
  <si>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</si>
  <si>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</si>
  <si>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</si>
  <si>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</si>
  <si>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</si>
  <si>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</si>
  <si>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</si>
  <si>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</si>
  <si>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</si>
  <si>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</si>
  <si>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</si>
  <si>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</si>
  <si>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</si>
  <si>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</si>
  <si>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</si>
  <si>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</si>
  <si>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</si>
  <si>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</si>
  <si>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</si>
  <si>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</si>
  <si>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</si>
  <si>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</si>
  <si>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</si>
  <si>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</si>
  <si>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</si>
  <si>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</si>
  <si>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302</t>
  </si>
  <si>
    <t>商品和服务支出</t>
  </si>
  <si>
    <t xml:space="preserve">  30207</t>
  </si>
  <si>
    <t xml:space="preserve">  邮电费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</si>
  <si>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</si>
  <si>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</si>
  <si>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</si>
  <si>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</si>
  <si>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</si>
  <si>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</si>
  <si>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</si>
  <si>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</si>
  <si>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</si>
  <si>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</si>
  <si>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</si>
  <si>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</si>
  <si>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</si>
  <si>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</si>
  <si>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</si>
  <si>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</si>
  <si>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</si>
  <si>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</si>
  <si>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</si>
  <si>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</si>
  <si>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</si>
  <si>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</si>
  <si>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</si>
  <si>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</si>
  <si>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</si>
  <si>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</si>
  <si>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</si>
  <si>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</si>
  <si>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</si>
  <si>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</si>
  <si>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</si>
  <si>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</si>
  <si>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</si>
  <si>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</si>
  <si>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</si>
  <si>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</si>
  <si>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</si>
  <si>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</si>
  <si>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</si>
  <si>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</si>
  <si>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</si>
  <si>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</si>
  <si>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</si>
  <si>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</si>
  <si>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</si>
  <si>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</si>
  <si>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</si>
  <si>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</si>
  <si>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</si>
  <si>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</si>
  <si>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</si>
  <si>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</si>
  <si>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</si>
  <si>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</si>
  <si>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</si>
  <si>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</si>
  <si>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</si>
  <si>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</si>
  <si>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</si>
  <si>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</si>
  <si>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</si>
  <si>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</si>
  <si>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</si>
  <si>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</si>
  <si>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</si>
  <si>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</si>
  <si>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</si>
  <si>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</si>
  <si>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</si>
  <si>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</si>
  <si>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</si>
  <si>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</si>
  <si>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</si>
  <si>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</si>
  <si>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</si>
  <si>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</si>
  <si>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</si>
  <si>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</si>
  <si>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</si>
  <si>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</si>
  <si>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</si>
  <si>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</si>
  <si>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</si>
  <si>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</si>
  <si>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</si>
  <si>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</si>
  <si>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</si>
  <si>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</si>
  <si>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</si>
  <si>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</si>
  <si>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</si>
  <si>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</si>
  <si>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</si>
  <si>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</si>
  <si>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</si>
  <si>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</si>
  <si>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</si>
  <si>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</si>
  <si>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</si>
  <si>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</si>
  <si>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</si>
  <si>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</si>
  <si>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</si>
  <si>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本单位无政府性基金预算收入支出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</si>
  <si>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</si>
  <si>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</si>
  <si>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</si>
  <si>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</si>
  <si>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</si>
  <si>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本单位无国有资本经营预算收入支出</t>
  </si>
  <si>
    <t>部门公开表20</t>
  </si>
  <si>
    <t>本年财政专户管理资金预算支出</t>
  </si>
  <si>
    <t>本单位无财政专户管理资金预算收入支出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</si>
  <si>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</si>
  <si>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</si>
  <si>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</si>
  <si>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</si>
  <si>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</si>
  <si>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</si>
  <si>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</si>
  <si>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</si>
  <si>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</si>
  <si>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</si>
  <si>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</si>
  <si>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</si>
  <si>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</si>
  <si>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</si>
  <si>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136003</t>
  </si>
  <si>
    <t xml:space="preserve">   棉花纤维制品监督检查</t>
  </si>
  <si>
    <t>部门公开表22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</si>
  <si>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</si>
  <si>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</si>
  <si>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</si>
  <si>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</si>
  <si>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</si>
  <si>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</si>
  <si>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</si>
  <si>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市级支出</t>
  </si>
  <si>
    <t>对区县专项转移支付</t>
  </si>
  <si>
    <t>成本指标</t>
  </si>
  <si>
    <t>产出指标</t>
  </si>
  <si>
    <t>效益指标</t>
  </si>
  <si>
    <t>满意度指标</t>
  </si>
  <si>
    <t>经济成本指标</t>
  </si>
  <si>
    <t>社会成本指标</t>
  </si>
  <si>
    <t>生态环境成本指标</t>
  </si>
  <si>
    <t>数据指标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</si>
  <si>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</si>
  <si>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</si>
  <si>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</si>
  <si>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</si>
  <si>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</si>
  <si>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</si>
  <si>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</si>
  <si>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棉花纤维制品监督检查</t>
  </si>
  <si>
    <t>棉花纤维抽检专项支出</t>
  </si>
  <si>
    <t>高效、高质量完成2025年市局交办的监督抽检任务</t>
  </si>
  <si>
    <t>完成棉花纤维制品监督抽查</t>
  </si>
  <si>
    <t>≤3万元</t>
  </si>
  <si>
    <t>无</t>
  </si>
  <si>
    <t>全年废液废弃物处理费用4万元</t>
  </si>
  <si>
    <t>2学生服监督抽检批次20批次，出具检测报告份数20份</t>
  </si>
  <si>
    <t>三废处置情况：达标</t>
  </si>
  <si>
    <t>对学生服及棉、麻类纤维及纤维制品企业提供技术服务技术帮扶 不断提高。</t>
  </si>
  <si>
    <t>服务对象满意度≧90%</t>
  </si>
  <si>
    <t>预算23表</t>
  </si>
  <si>
    <t>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</si>
  <si>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</si>
  <si>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</si>
  <si>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</si>
  <si>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</si>
  <si>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</si>
  <si>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</si>
  <si>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</si>
  <si>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</si>
  <si>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</si>
  <si>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项目
支出</t>
  </si>
  <si>
    <t>数量指标</t>
  </si>
  <si>
    <t>社会公众或服务对象满意度指标</t>
  </si>
  <si>
    <t>合计：</t>
  </si>
  <si>
    <t>本辖区内棉、麻类纤维及纤维制品检验和质量监测。</t>
  </si>
  <si>
    <t>学生服等纤维制品质量监测工作。</t>
  </si>
  <si>
    <t>风险监测工作成本控制 ≤123.92万元</t>
  </si>
  <si>
    <t>各项工作完成及时率 2025年12月31日</t>
  </si>
  <si>
    <t>纤维制品检验和质量监测提高。</t>
  </si>
  <si>
    <t>抽检废弃物处理率 100%。</t>
  </si>
  <si>
    <t>注：不含上年结转结余。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</si>
</sst>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1"/>
      <color indexed="8"/>
      <name val="方正小标宋简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sz val="8"/>
      <name val="宋体"/>
      <charset val="134"/>
    </font>
    <font>
      <sz val="7"/>
      <name val="SimSun"/>
      <charset val="134"/>
    </font>
    <font>
      <b/>
      <sz val="10"/>
      <name val="宋体"/>
      <charset val="134"/>
    </font>
    <font>
      <sz val="9"/>
      <name val="SimSun"/>
      <charset val="134"/>
    </font>
    <font>
      <sz val="19"/>
      <name val="方正小标宋简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7"/>
      <name val="方正小标宋简体"/>
      <charset val="134"/>
    </font>
    <font>
      <b/>
      <sz val="7"/>
      <name val="SimSun"/>
      <charset val="134"/>
    </font>
    <font>
      <sz val="8"/>
      <name val="Times New Roma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15"/>
      <name val="方正小标宋简体"/>
      <charset val="134"/>
    </font>
    <font>
      <sz val="11"/>
      <name val="SimSun"/>
      <charset val="134"/>
    </font>
    <font>
      <sz val="20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4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90"/>
      <c r="B4" s="91"/>
      <c r="C4" s="23"/>
      <c r="D4" s="90" t="s">
        <v>1</v>
      </c>
      <c r="E4" s="91">
        <v>136003</v>
      </c>
      <c r="F4" s="91"/>
      <c r="G4" s="91"/>
      <c r="H4" s="91"/>
      <c r="I4" s="23"/>
    </row>
    <row r="5" ht="54.3" customHeight="1" spans="1:9">
      <c r="A5" s="90"/>
      <c r="B5" s="91"/>
      <c r="C5" s="23"/>
      <c r="D5" s="90" t="s">
        <v>2</v>
      </c>
      <c r="E5" s="91" t="s">
        <v>3</v>
      </c>
      <c r="F5" s="91"/>
      <c r="G5" s="91"/>
      <c r="H5" s="91"/>
      <c r="I5" s="23"/>
    </row>
    <row r="6" ht="16.35" customHeight="1"/>
    <row r="7" ht="16.35" customHeight="1"/>
    <row r="8" ht="16.35" customHeight="1" spans="4:4">
      <c r="D8" s="23"/>
    </row>
  </sheetData>
  <mergeCells count="3">
    <mergeCell ref="A1:I1"/>
    <mergeCell ref="E4:H4"/>
    <mergeCell ref="E5:H5"/>
  </mergeCells>
  <printOptions horizontalCentered="1"/>
  <pageMargins left="0.0777777777777778" right="0.0777777777777778" top="1.69166666666667" bottom="0.0777777777777778" header="0.94375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E9" sqref="E9"/>
    </sheetView>
  </sheetViews>
  <sheetFormatPr defaultColWidth="9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23"/>
      <c r="B1" s="23"/>
      <c r="C1" s="23"/>
      <c r="D1" s="23"/>
      <c r="E1" s="35" t="s">
        <v>260</v>
      </c>
    </row>
    <row r="2" s="2" customFormat="1" ht="23.25" spans="1:5">
      <c r="A2" s="37" t="s">
        <v>13</v>
      </c>
      <c r="B2" s="37"/>
      <c r="C2" s="37"/>
      <c r="D2" s="37"/>
      <c r="E2" s="37"/>
    </row>
    <row r="3" ht="21" customHeight="1" spans="1:5">
      <c r="A3" s="56" t="s">
        <v>30</v>
      </c>
      <c r="B3" s="56"/>
      <c r="C3" s="56"/>
      <c r="D3" s="56"/>
      <c r="E3" s="57" t="s">
        <v>261</v>
      </c>
    </row>
    <row r="4" ht="38.8" customHeight="1" spans="1:5">
      <c r="A4" s="26" t="s">
        <v>262</v>
      </c>
      <c r="B4" s="26"/>
      <c r="C4" s="26" t="s">
        <v>263</v>
      </c>
      <c r="D4" s="26"/>
      <c r="E4" s="26"/>
    </row>
    <row r="5" ht="22.8" customHeight="1" spans="1:5">
      <c r="A5" s="26" t="s">
        <v>264</v>
      </c>
      <c r="B5" s="26" t="s">
        <v>156</v>
      </c>
      <c r="C5" s="26" t="s">
        <v>134</v>
      </c>
      <c r="D5" s="26" t="s">
        <v>244</v>
      </c>
      <c r="E5" s="26" t="s">
        <v>245</v>
      </c>
    </row>
    <row r="6" ht="26.45" customHeight="1" spans="1:5">
      <c r="A6" s="58" t="s">
        <v>265</v>
      </c>
      <c r="B6" s="59" t="s">
        <v>222</v>
      </c>
      <c r="C6" s="60">
        <f>SUM(C7:C14)</f>
        <v>98.059952</v>
      </c>
      <c r="D6" s="60">
        <f>SUM(D7:D14)</f>
        <v>98.059952</v>
      </c>
      <c r="E6" s="60">
        <f>SUM(E7:E14)</f>
        <v>0</v>
      </c>
    </row>
    <row r="7" ht="26.45" customHeight="1" spans="1:5">
      <c r="A7" s="61" t="s">
        <v>266</v>
      </c>
      <c r="B7" s="61" t="s">
        <v>267</v>
      </c>
      <c r="C7" s="60">
        <f t="shared" ref="C7:C14" si="0">D7+E7</f>
        <v>30.51</v>
      </c>
      <c r="D7" s="60">
        <v>30.51</v>
      </c>
      <c r="E7" s="60"/>
    </row>
    <row r="8" ht="26.45" customHeight="1" spans="1:5">
      <c r="A8" s="61" t="s">
        <v>268</v>
      </c>
      <c r="B8" s="61" t="s">
        <v>269</v>
      </c>
      <c r="C8" s="60">
        <f t="shared" si="0"/>
        <v>29.82</v>
      </c>
      <c r="D8" s="60">
        <f>29.81+0.01</f>
        <v>29.82</v>
      </c>
      <c r="E8" s="60"/>
    </row>
    <row r="9" ht="26.45" customHeight="1" spans="1:5">
      <c r="A9" s="61" t="s">
        <v>270</v>
      </c>
      <c r="B9" s="61" t="s">
        <v>271</v>
      </c>
      <c r="C9" s="60">
        <f t="shared" si="0"/>
        <v>0.08</v>
      </c>
      <c r="D9" s="60">
        <v>0.08</v>
      </c>
      <c r="E9" s="60"/>
    </row>
    <row r="10" ht="26.45" customHeight="1" spans="1:5">
      <c r="A10" s="61" t="s">
        <v>272</v>
      </c>
      <c r="B10" s="61" t="s">
        <v>273</v>
      </c>
      <c r="C10" s="60">
        <f t="shared" si="0"/>
        <v>11.84</v>
      </c>
      <c r="D10" s="60">
        <v>11.84</v>
      </c>
      <c r="E10" s="60"/>
    </row>
    <row r="11" ht="26.45" customHeight="1" spans="1:5">
      <c r="A11" s="61" t="s">
        <v>274</v>
      </c>
      <c r="B11" s="61" t="s">
        <v>275</v>
      </c>
      <c r="C11" s="60">
        <f t="shared" si="0"/>
        <v>11.13</v>
      </c>
      <c r="D11" s="60">
        <v>11.13</v>
      </c>
      <c r="E11" s="60"/>
    </row>
    <row r="12" ht="26.45" customHeight="1" spans="1:5">
      <c r="A12" s="61" t="s">
        <v>276</v>
      </c>
      <c r="B12" s="61" t="s">
        <v>277</v>
      </c>
      <c r="C12" s="60">
        <f t="shared" si="0"/>
        <v>5.38</v>
      </c>
      <c r="D12" s="60">
        <v>5.38</v>
      </c>
      <c r="E12" s="60"/>
    </row>
    <row r="13" ht="26.45" customHeight="1" spans="1:5">
      <c r="A13" s="61" t="s">
        <v>278</v>
      </c>
      <c r="B13" s="61" t="s">
        <v>279</v>
      </c>
      <c r="C13" s="60">
        <f t="shared" si="0"/>
        <v>0.63</v>
      </c>
      <c r="D13" s="60">
        <v>0.63</v>
      </c>
      <c r="E13" s="60"/>
    </row>
    <row r="14" ht="26.45" customHeight="1" spans="1:5">
      <c r="A14" s="61" t="s">
        <v>280</v>
      </c>
      <c r="B14" s="61" t="s">
        <v>281</v>
      </c>
      <c r="C14" s="60">
        <f t="shared" si="0"/>
        <v>8.669952</v>
      </c>
      <c r="D14" s="60">
        <v>8.669952</v>
      </c>
      <c r="E14" s="60"/>
    </row>
    <row r="15" ht="26.45" customHeight="1" spans="1:5">
      <c r="A15" s="58" t="s">
        <v>282</v>
      </c>
      <c r="B15" s="59" t="s">
        <v>197</v>
      </c>
      <c r="C15" s="60">
        <f>SUM(C16:C17)</f>
        <v>0</v>
      </c>
      <c r="D15" s="60">
        <f>SUM(D16:D17)</f>
        <v>0</v>
      </c>
      <c r="E15" s="60">
        <f>SUM(E17:E17)</f>
        <v>0</v>
      </c>
    </row>
    <row r="16" ht="26.45" customHeight="1" spans="1:5">
      <c r="A16" s="61" t="s">
        <v>283</v>
      </c>
      <c r="B16" s="61" t="s">
        <v>284</v>
      </c>
      <c r="C16" s="60">
        <f t="shared" ref="C16:C30" si="1">D16+E16</f>
        <v>0</v>
      </c>
      <c r="D16" s="60"/>
      <c r="E16" s="60"/>
    </row>
    <row r="17" ht="26.45" customHeight="1" spans="1:5">
      <c r="A17" s="61" t="s">
        <v>285</v>
      </c>
      <c r="B17" s="61" t="s">
        <v>286</v>
      </c>
      <c r="C17" s="60">
        <f t="shared" si="1"/>
        <v>0</v>
      </c>
      <c r="D17" s="60"/>
      <c r="E17" s="60"/>
    </row>
    <row r="18" ht="26.45" customHeight="1" spans="1:5">
      <c r="A18" s="58" t="s">
        <v>287</v>
      </c>
      <c r="B18" s="59" t="s">
        <v>288</v>
      </c>
      <c r="C18" s="60">
        <f t="shared" si="1"/>
        <v>22.861532</v>
      </c>
      <c r="D18" s="60">
        <f>SUM(D19:D30)</f>
        <v>0</v>
      </c>
      <c r="E18" s="60">
        <f>SUM(E19:E30)</f>
        <v>22.861532</v>
      </c>
    </row>
    <row r="19" ht="26.45" customHeight="1" spans="1:5">
      <c r="A19" s="61" t="s">
        <v>289</v>
      </c>
      <c r="B19" s="61" t="s">
        <v>290</v>
      </c>
      <c r="C19" s="60">
        <f t="shared" si="1"/>
        <v>2</v>
      </c>
      <c r="D19" s="60"/>
      <c r="E19" s="60">
        <v>2</v>
      </c>
    </row>
    <row r="20" ht="26.45" customHeight="1" spans="1:5">
      <c r="A20" s="61" t="s">
        <v>291</v>
      </c>
      <c r="B20" s="61" t="s">
        <v>292</v>
      </c>
      <c r="C20" s="60">
        <f t="shared" si="1"/>
        <v>1</v>
      </c>
      <c r="D20" s="60"/>
      <c r="E20" s="60">
        <v>1</v>
      </c>
    </row>
    <row r="21" ht="26.45" customHeight="1" spans="1:5">
      <c r="A21" s="61" t="s">
        <v>293</v>
      </c>
      <c r="B21" s="61" t="s">
        <v>294</v>
      </c>
      <c r="C21" s="60">
        <f t="shared" si="1"/>
        <v>2.46</v>
      </c>
      <c r="D21" s="60"/>
      <c r="E21" s="60">
        <v>2.46</v>
      </c>
    </row>
    <row r="22" ht="26.45" customHeight="1" spans="1:5">
      <c r="A22" s="61" t="s">
        <v>295</v>
      </c>
      <c r="B22" s="61" t="s">
        <v>296</v>
      </c>
      <c r="C22" s="60">
        <f t="shared" si="1"/>
        <v>1.2</v>
      </c>
      <c r="D22" s="60"/>
      <c r="E22" s="60">
        <v>1.2</v>
      </c>
    </row>
    <row r="23" ht="26.45" customHeight="1" spans="1:5">
      <c r="A23" s="61" t="s">
        <v>297</v>
      </c>
      <c r="B23" s="61" t="s">
        <v>298</v>
      </c>
      <c r="C23" s="60">
        <f t="shared" si="1"/>
        <v>0.3</v>
      </c>
      <c r="D23" s="60"/>
      <c r="E23" s="60">
        <v>0.3</v>
      </c>
    </row>
    <row r="24" ht="26.45" customHeight="1" spans="1:5">
      <c r="A24" s="61" t="s">
        <v>299</v>
      </c>
      <c r="B24" s="61" t="s">
        <v>300</v>
      </c>
      <c r="C24" s="60">
        <f t="shared" si="1"/>
        <v>3.2</v>
      </c>
      <c r="D24" s="60"/>
      <c r="E24" s="60">
        <v>3.2</v>
      </c>
    </row>
    <row r="25" ht="26.45" customHeight="1" spans="1:5">
      <c r="A25" s="61" t="s">
        <v>301</v>
      </c>
      <c r="B25" s="61" t="s">
        <v>302</v>
      </c>
      <c r="C25" s="60">
        <f t="shared" si="1"/>
        <v>0.5</v>
      </c>
      <c r="D25" s="60"/>
      <c r="E25" s="60">
        <v>0.5</v>
      </c>
    </row>
    <row r="26" ht="26.45" customHeight="1" spans="1:5">
      <c r="A26" s="61" t="s">
        <v>303</v>
      </c>
      <c r="B26" s="61" t="s">
        <v>304</v>
      </c>
      <c r="C26" s="60">
        <f t="shared" si="1"/>
        <v>1.1</v>
      </c>
      <c r="D26" s="60"/>
      <c r="E26" s="60">
        <v>1.1</v>
      </c>
    </row>
    <row r="27" ht="26.45" customHeight="1" spans="1:5">
      <c r="A27" s="61" t="s">
        <v>305</v>
      </c>
      <c r="B27" s="61" t="s">
        <v>306</v>
      </c>
      <c r="C27" s="60">
        <f t="shared" si="1"/>
        <v>0.55</v>
      </c>
      <c r="D27" s="60"/>
      <c r="E27" s="60">
        <v>0.55</v>
      </c>
    </row>
    <row r="28" ht="26.45" customHeight="1" spans="1:5">
      <c r="A28" s="61" t="s">
        <v>307</v>
      </c>
      <c r="B28" s="61" t="s">
        <v>308</v>
      </c>
      <c r="C28" s="60">
        <f t="shared" si="1"/>
        <v>1.16</v>
      </c>
      <c r="D28" s="60"/>
      <c r="E28" s="60">
        <f>1.15+0.01</f>
        <v>1.16</v>
      </c>
    </row>
    <row r="29" ht="26.45" customHeight="1" spans="1:5">
      <c r="A29" s="61" t="s">
        <v>309</v>
      </c>
      <c r="B29" s="61" t="s">
        <v>310</v>
      </c>
      <c r="C29" s="60">
        <f t="shared" si="1"/>
        <v>2.7</v>
      </c>
      <c r="D29" s="60"/>
      <c r="E29" s="60">
        <v>2.7</v>
      </c>
    </row>
    <row r="30" ht="26.45" customHeight="1" spans="1:5">
      <c r="A30" s="61" t="s">
        <v>311</v>
      </c>
      <c r="B30" s="61" t="s">
        <v>312</v>
      </c>
      <c r="C30" s="60">
        <f t="shared" si="1"/>
        <v>6.691532</v>
      </c>
      <c r="D30" s="60"/>
      <c r="E30" s="60">
        <v>6.691532</v>
      </c>
    </row>
    <row r="31" ht="22.8" customHeight="1" spans="1:5">
      <c r="A31" s="39" t="s">
        <v>134</v>
      </c>
      <c r="B31" s="39"/>
      <c r="C31" s="62">
        <f>C6+C18</f>
        <v>120.921484</v>
      </c>
      <c r="D31" s="62">
        <f>D6+D18</f>
        <v>98.059952</v>
      </c>
      <c r="E31" s="62">
        <f>E6+E18</f>
        <v>22.861532</v>
      </c>
    </row>
    <row r="32" ht="16.35" customHeight="1" spans="1:5">
      <c r="A32" s="63"/>
      <c r="B32" s="63"/>
      <c r="C32" s="63"/>
      <c r="D32" s="63"/>
      <c r="E32" s="63"/>
    </row>
  </sheetData>
  <mergeCells count="6">
    <mergeCell ref="A2:E2"/>
    <mergeCell ref="A3:D3"/>
    <mergeCell ref="A4:B4"/>
    <mergeCell ref="C4:E4"/>
    <mergeCell ref="A31:B31"/>
    <mergeCell ref="A32:B32"/>
  </mergeCells>
  <printOptions horizontalCentered="1"/>
  <pageMargins left="0.0777777777777778" right="0.0777777777777778" top="0.865277777777778" bottom="0.0777777777777778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E7" sqref="E7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3"/>
      <c r="M1" s="35" t="s">
        <v>313</v>
      </c>
      <c r="N1" s="35"/>
    </row>
    <row r="2" s="2" customFormat="1" ht="44.85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2.4" customHeight="1" spans="1:1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6" t="s">
        <v>31</v>
      </c>
      <c r="N3" s="36"/>
    </row>
    <row r="4" ht="42.25" customHeight="1" spans="1:14">
      <c r="A4" s="26" t="s">
        <v>185</v>
      </c>
      <c r="B4" s="26"/>
      <c r="C4" s="26"/>
      <c r="D4" s="26" t="s">
        <v>186</v>
      </c>
      <c r="E4" s="26" t="s">
        <v>187</v>
      </c>
      <c r="F4" s="26" t="s">
        <v>221</v>
      </c>
      <c r="G4" s="26" t="s">
        <v>189</v>
      </c>
      <c r="H4" s="26"/>
      <c r="I4" s="26"/>
      <c r="J4" s="26"/>
      <c r="K4" s="26"/>
      <c r="L4" s="26" t="s">
        <v>193</v>
      </c>
      <c r="M4" s="26"/>
      <c r="N4" s="26"/>
    </row>
    <row r="5" ht="39.65" customHeight="1" spans="1:14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 t="s">
        <v>134</v>
      </c>
      <c r="H5" s="26" t="s">
        <v>314</v>
      </c>
      <c r="I5" s="26" t="s">
        <v>315</v>
      </c>
      <c r="J5" s="26" t="s">
        <v>316</v>
      </c>
      <c r="K5" s="26" t="s">
        <v>317</v>
      </c>
      <c r="L5" s="26" t="s">
        <v>134</v>
      </c>
      <c r="M5" s="26" t="s">
        <v>222</v>
      </c>
      <c r="N5" s="26" t="s">
        <v>318</v>
      </c>
    </row>
    <row r="6" ht="22.8" customHeight="1" spans="1:14">
      <c r="A6" s="38"/>
      <c r="B6" s="38"/>
      <c r="C6" s="38"/>
      <c r="D6" s="38"/>
      <c r="E6" s="38" t="s">
        <v>134</v>
      </c>
      <c r="F6" s="50">
        <f>SUM(F7:F10)</f>
        <v>98.06</v>
      </c>
      <c r="G6" s="50">
        <f t="shared" ref="G6:M6" si="0">SUM(G7:G10)</f>
        <v>0</v>
      </c>
      <c r="H6" s="50"/>
      <c r="I6" s="50"/>
      <c r="J6" s="50"/>
      <c r="K6" s="50"/>
      <c r="L6" s="50">
        <f t="shared" si="0"/>
        <v>98.06</v>
      </c>
      <c r="M6" s="50">
        <f t="shared" si="0"/>
        <v>98.06</v>
      </c>
      <c r="N6" s="50"/>
    </row>
    <row r="7" ht="22.8" customHeight="1" spans="1:14">
      <c r="A7" s="46" t="s">
        <v>206</v>
      </c>
      <c r="B7" s="46" t="s">
        <v>207</v>
      </c>
      <c r="C7" s="46" t="s">
        <v>208</v>
      </c>
      <c r="D7" s="41" t="s">
        <v>209</v>
      </c>
      <c r="E7" s="15" t="s">
        <v>210</v>
      </c>
      <c r="F7" s="32">
        <f t="shared" ref="F7:F10" si="1">G7+L7</f>
        <v>72.25</v>
      </c>
      <c r="G7" s="44">
        <f t="shared" ref="G7:G10" si="2">H7+I7+J7+K7</f>
        <v>0</v>
      </c>
      <c r="H7" s="44"/>
      <c r="I7" s="44"/>
      <c r="J7" s="44"/>
      <c r="K7" s="44"/>
      <c r="L7" s="44">
        <f t="shared" ref="L7:L10" si="3">M7+N7</f>
        <v>72.25</v>
      </c>
      <c r="M7" s="44">
        <v>72.25</v>
      </c>
      <c r="N7" s="44"/>
    </row>
    <row r="8" ht="22.8" customHeight="1" spans="1:14">
      <c r="A8" s="46" t="s">
        <v>211</v>
      </c>
      <c r="B8" s="46" t="s">
        <v>212</v>
      </c>
      <c r="C8" s="46" t="s">
        <v>212</v>
      </c>
      <c r="D8" s="41" t="s">
        <v>209</v>
      </c>
      <c r="E8" s="15" t="s">
        <v>213</v>
      </c>
      <c r="F8" s="32">
        <f t="shared" si="1"/>
        <v>11.13</v>
      </c>
      <c r="G8" s="44">
        <f t="shared" si="2"/>
        <v>0</v>
      </c>
      <c r="H8" s="44"/>
      <c r="I8" s="44"/>
      <c r="J8" s="44"/>
      <c r="K8" s="44"/>
      <c r="L8" s="44">
        <f t="shared" si="3"/>
        <v>11.13</v>
      </c>
      <c r="M8" s="44">
        <v>11.13</v>
      </c>
      <c r="N8" s="44"/>
    </row>
    <row r="9" ht="22.8" customHeight="1" spans="1:14">
      <c r="A9" s="46" t="s">
        <v>211</v>
      </c>
      <c r="B9" s="46" t="s">
        <v>214</v>
      </c>
      <c r="C9" s="46" t="s">
        <v>214</v>
      </c>
      <c r="D9" s="41" t="s">
        <v>209</v>
      </c>
      <c r="E9" s="15" t="s">
        <v>215</v>
      </c>
      <c r="F9" s="32">
        <f t="shared" si="1"/>
        <v>6.01</v>
      </c>
      <c r="G9" s="44">
        <f t="shared" si="2"/>
        <v>0</v>
      </c>
      <c r="H9" s="44"/>
      <c r="I9" s="44"/>
      <c r="J9" s="44"/>
      <c r="K9" s="44"/>
      <c r="L9" s="44">
        <f t="shared" si="3"/>
        <v>6.01</v>
      </c>
      <c r="M9" s="44">
        <v>6.01</v>
      </c>
      <c r="N9" s="44"/>
    </row>
    <row r="10" ht="22.8" customHeight="1" spans="1:14">
      <c r="A10" s="46" t="s">
        <v>216</v>
      </c>
      <c r="B10" s="46" t="s">
        <v>217</v>
      </c>
      <c r="C10" s="46" t="s">
        <v>218</v>
      </c>
      <c r="D10" s="41" t="s">
        <v>209</v>
      </c>
      <c r="E10" s="15" t="s">
        <v>219</v>
      </c>
      <c r="F10" s="32">
        <f t="shared" si="1"/>
        <v>8.67</v>
      </c>
      <c r="G10" s="44">
        <f t="shared" si="2"/>
        <v>0</v>
      </c>
      <c r="H10" s="44"/>
      <c r="I10" s="44"/>
      <c r="J10" s="44"/>
      <c r="K10" s="44"/>
      <c r="L10" s="44">
        <f t="shared" si="3"/>
        <v>8.67</v>
      </c>
      <c r="M10" s="44">
        <v>8.67</v>
      </c>
      <c r="N10" s="44"/>
    </row>
    <row r="11" ht="22.8" customHeight="1" spans="1:14">
      <c r="A11" s="46"/>
      <c r="B11" s="46"/>
      <c r="C11" s="46"/>
      <c r="D11" s="41"/>
      <c r="E11" s="15"/>
      <c r="F11" s="32"/>
      <c r="G11" s="32"/>
      <c r="H11" s="44"/>
      <c r="I11" s="44"/>
      <c r="J11" s="44"/>
      <c r="K11" s="44"/>
      <c r="L11" s="32"/>
      <c r="M11" s="44"/>
      <c r="N11" s="44"/>
    </row>
    <row r="12" ht="22.8" customHeight="1" spans="1:14">
      <c r="A12" s="46"/>
      <c r="B12" s="46"/>
      <c r="C12" s="46"/>
      <c r="D12" s="41"/>
      <c r="E12" s="15"/>
      <c r="F12" s="32"/>
      <c r="G12" s="32"/>
      <c r="H12" s="44"/>
      <c r="I12" s="44"/>
      <c r="J12" s="44"/>
      <c r="K12" s="44"/>
      <c r="L12" s="32"/>
      <c r="M12" s="44"/>
      <c r="N12" s="4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F6" sqref="F6:S11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23"/>
      <c r="U1" s="35" t="s">
        <v>319</v>
      </c>
      <c r="V1" s="35"/>
    </row>
    <row r="2" s="2" customFormat="1" ht="50" customHeight="1" spans="1:22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36" t="s">
        <v>31</v>
      </c>
      <c r="V3" s="36"/>
    </row>
    <row r="4" ht="26.7" customHeight="1" spans="1:22">
      <c r="A4" s="26" t="s">
        <v>185</v>
      </c>
      <c r="B4" s="26"/>
      <c r="C4" s="26"/>
      <c r="D4" s="26" t="s">
        <v>186</v>
      </c>
      <c r="E4" s="26" t="s">
        <v>187</v>
      </c>
      <c r="F4" s="26" t="s">
        <v>221</v>
      </c>
      <c r="G4" s="26" t="s">
        <v>320</v>
      </c>
      <c r="H4" s="26"/>
      <c r="I4" s="26"/>
      <c r="J4" s="26"/>
      <c r="K4" s="26"/>
      <c r="L4" s="26" t="s">
        <v>321</v>
      </c>
      <c r="M4" s="26"/>
      <c r="N4" s="26"/>
      <c r="O4" s="26"/>
      <c r="P4" s="26"/>
      <c r="Q4" s="26"/>
      <c r="R4" s="26" t="s">
        <v>316</v>
      </c>
      <c r="S4" s="26" t="s">
        <v>322</v>
      </c>
      <c r="T4" s="26"/>
      <c r="U4" s="26"/>
      <c r="V4" s="26"/>
    </row>
    <row r="5" ht="56.05" customHeight="1" spans="1:22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 t="s">
        <v>134</v>
      </c>
      <c r="H5" s="26" t="s">
        <v>323</v>
      </c>
      <c r="I5" s="26" t="s">
        <v>324</v>
      </c>
      <c r="J5" s="26" t="s">
        <v>325</v>
      </c>
      <c r="K5" s="26" t="s">
        <v>326</v>
      </c>
      <c r="L5" s="26" t="s">
        <v>134</v>
      </c>
      <c r="M5" s="26" t="s">
        <v>327</v>
      </c>
      <c r="N5" s="26" t="s">
        <v>328</v>
      </c>
      <c r="O5" s="26" t="s">
        <v>329</v>
      </c>
      <c r="P5" s="26" t="s">
        <v>330</v>
      </c>
      <c r="Q5" s="26" t="s">
        <v>331</v>
      </c>
      <c r="R5" s="26"/>
      <c r="S5" s="26" t="s">
        <v>134</v>
      </c>
      <c r="T5" s="26" t="s">
        <v>332</v>
      </c>
      <c r="U5" s="26" t="s">
        <v>333</v>
      </c>
      <c r="V5" s="26" t="s">
        <v>317</v>
      </c>
    </row>
    <row r="6" ht="22.8" customHeight="1" spans="1:22">
      <c r="A6" s="38"/>
      <c r="B6" s="38"/>
      <c r="C6" s="38"/>
      <c r="D6" s="38"/>
      <c r="E6" s="38" t="s">
        <v>134</v>
      </c>
      <c r="F6" s="40">
        <f>SUM(F7:F10)</f>
        <v>98.060642</v>
      </c>
      <c r="G6" s="40">
        <f t="shared" ref="G6:R6" si="0">SUM(G7:G10)</f>
        <v>72.25</v>
      </c>
      <c r="H6" s="40">
        <f t="shared" si="0"/>
        <v>30.51</v>
      </c>
      <c r="I6" s="40">
        <f t="shared" si="0"/>
        <v>0.08</v>
      </c>
      <c r="J6" s="40">
        <f t="shared" si="0"/>
        <v>29.82</v>
      </c>
      <c r="K6" s="40">
        <f t="shared" si="0"/>
        <v>11.84</v>
      </c>
      <c r="L6" s="40">
        <f t="shared" si="0"/>
        <v>17.140642</v>
      </c>
      <c r="M6" s="40">
        <f t="shared" si="0"/>
        <v>11.13</v>
      </c>
      <c r="N6" s="40">
        <f t="shared" si="0"/>
        <v>0</v>
      </c>
      <c r="O6" s="40">
        <f t="shared" si="0"/>
        <v>5.38</v>
      </c>
      <c r="P6" s="40">
        <f t="shared" si="0"/>
        <v>0</v>
      </c>
      <c r="Q6" s="40">
        <f t="shared" si="0"/>
        <v>0.63</v>
      </c>
      <c r="R6" s="40">
        <f t="shared" si="0"/>
        <v>8.67</v>
      </c>
      <c r="S6" s="40"/>
      <c r="T6" s="40"/>
      <c r="U6" s="40"/>
      <c r="V6" s="40"/>
    </row>
    <row r="7" ht="22.8" customHeight="1" spans="1:22">
      <c r="A7" s="46" t="s">
        <v>206</v>
      </c>
      <c r="B7" s="46" t="s">
        <v>207</v>
      </c>
      <c r="C7" s="46" t="s">
        <v>208</v>
      </c>
      <c r="D7" s="41" t="s">
        <v>209</v>
      </c>
      <c r="E7" s="15" t="s">
        <v>210</v>
      </c>
      <c r="F7" s="32">
        <f t="shared" ref="F7:F10" si="1">G7+L7+R7+S7</f>
        <v>72.25</v>
      </c>
      <c r="G7" s="44">
        <f t="shared" ref="G7:G10" si="2">SUM(H7:K7)</f>
        <v>72.25</v>
      </c>
      <c r="H7" s="44">
        <v>30.51</v>
      </c>
      <c r="I7" s="44">
        <v>0.08</v>
      </c>
      <c r="J7" s="44">
        <f>29.81+0.01</f>
        <v>29.82</v>
      </c>
      <c r="K7" s="44">
        <v>11.84</v>
      </c>
      <c r="L7" s="32"/>
      <c r="M7" s="44"/>
      <c r="N7" s="44"/>
      <c r="O7" s="44"/>
      <c r="P7" s="44"/>
      <c r="Q7" s="44"/>
      <c r="R7" s="44"/>
      <c r="S7" s="32"/>
      <c r="T7" s="44"/>
      <c r="U7" s="44"/>
      <c r="V7" s="44"/>
    </row>
    <row r="8" ht="22.8" customHeight="1" spans="1:22">
      <c r="A8" s="46" t="s">
        <v>211</v>
      </c>
      <c r="B8" s="46" t="s">
        <v>212</v>
      </c>
      <c r="C8" s="46" t="s">
        <v>212</v>
      </c>
      <c r="D8" s="41" t="s">
        <v>209</v>
      </c>
      <c r="E8" s="15" t="s">
        <v>213</v>
      </c>
      <c r="F8" s="32">
        <f t="shared" si="1"/>
        <v>11.13193</v>
      </c>
      <c r="G8" s="44">
        <f t="shared" si="2"/>
        <v>0</v>
      </c>
      <c r="H8" s="44"/>
      <c r="I8" s="44"/>
      <c r="J8" s="44"/>
      <c r="K8" s="44"/>
      <c r="L8" s="32">
        <v>11.13193</v>
      </c>
      <c r="M8" s="44">
        <v>11.13</v>
      </c>
      <c r="N8" s="44"/>
      <c r="O8" s="44"/>
      <c r="P8" s="44"/>
      <c r="Q8" s="44"/>
      <c r="R8" s="44"/>
      <c r="S8" s="32"/>
      <c r="T8" s="44"/>
      <c r="U8" s="44"/>
      <c r="V8" s="44"/>
    </row>
    <row r="9" ht="22.8" customHeight="1" spans="1:22">
      <c r="A9" s="46" t="s">
        <v>211</v>
      </c>
      <c r="B9" s="46" t="s">
        <v>214</v>
      </c>
      <c r="C9" s="46" t="s">
        <v>214</v>
      </c>
      <c r="D9" s="41" t="s">
        <v>209</v>
      </c>
      <c r="E9" s="15" t="s">
        <v>215</v>
      </c>
      <c r="F9" s="32">
        <f t="shared" si="1"/>
        <v>6.008712</v>
      </c>
      <c r="G9" s="44">
        <f t="shared" si="2"/>
        <v>0</v>
      </c>
      <c r="H9" s="44"/>
      <c r="I9" s="44"/>
      <c r="J9" s="44"/>
      <c r="K9" s="44"/>
      <c r="L9" s="32">
        <v>6.008712</v>
      </c>
      <c r="M9" s="44"/>
      <c r="N9" s="44"/>
      <c r="O9" s="44">
        <v>5.38</v>
      </c>
      <c r="P9" s="44"/>
      <c r="Q9" s="44">
        <v>0.63</v>
      </c>
      <c r="R9" s="44"/>
      <c r="S9" s="32"/>
      <c r="T9" s="44"/>
      <c r="U9" s="44"/>
      <c r="V9" s="44"/>
    </row>
    <row r="10" ht="22.8" customHeight="1" spans="1:22">
      <c r="A10" s="46" t="s">
        <v>216</v>
      </c>
      <c r="B10" s="46" t="s">
        <v>217</v>
      </c>
      <c r="C10" s="46" t="s">
        <v>218</v>
      </c>
      <c r="D10" s="41" t="s">
        <v>209</v>
      </c>
      <c r="E10" s="15" t="s">
        <v>219</v>
      </c>
      <c r="F10" s="32">
        <f t="shared" si="1"/>
        <v>8.67</v>
      </c>
      <c r="G10" s="44">
        <f t="shared" si="2"/>
        <v>0</v>
      </c>
      <c r="H10" s="44"/>
      <c r="I10" s="44"/>
      <c r="J10" s="44"/>
      <c r="K10" s="44"/>
      <c r="L10" s="32"/>
      <c r="M10" s="44"/>
      <c r="N10" s="44"/>
      <c r="O10" s="44"/>
      <c r="P10" s="44"/>
      <c r="Q10" s="44"/>
      <c r="R10" s="44">
        <v>8.67</v>
      </c>
      <c r="S10" s="32"/>
      <c r="T10" s="44"/>
      <c r="U10" s="44"/>
      <c r="V10" s="44"/>
    </row>
    <row r="11" ht="22.8" customHeight="1" spans="1:22">
      <c r="A11" s="46"/>
      <c r="B11" s="46"/>
      <c r="C11" s="46"/>
      <c r="D11" s="41"/>
      <c r="E11" s="15"/>
      <c r="F11" s="32"/>
      <c r="G11" s="44"/>
      <c r="H11" s="44"/>
      <c r="I11" s="44"/>
      <c r="J11" s="44"/>
      <c r="K11" s="44"/>
      <c r="L11" s="32"/>
      <c r="M11" s="44"/>
      <c r="N11" s="44"/>
      <c r="O11" s="44"/>
      <c r="P11" s="44"/>
      <c r="Q11" s="44"/>
      <c r="R11" s="44"/>
      <c r="S11" s="32"/>
      <c r="T11" s="44"/>
      <c r="U11" s="44"/>
      <c r="V11" s="44"/>
    </row>
    <row r="12" ht="22.8" customHeight="1" spans="1:22">
      <c r="A12" s="46"/>
      <c r="B12" s="46"/>
      <c r="C12" s="46"/>
      <c r="D12" s="41"/>
      <c r="E12" s="15"/>
      <c r="F12" s="32"/>
      <c r="G12" s="44"/>
      <c r="H12" s="44"/>
      <c r="I12" s="44"/>
      <c r="J12" s="44"/>
      <c r="K12" s="44"/>
      <c r="L12" s="32"/>
      <c r="M12" s="44"/>
      <c r="N12" s="44"/>
      <c r="O12" s="44"/>
      <c r="P12" s="44"/>
      <c r="Q12" s="44"/>
      <c r="R12" s="44"/>
      <c r="S12" s="32"/>
      <c r="T12" s="44"/>
      <c r="U12" s="44"/>
      <c r="V12" s="4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275" right="0.275" top="0.865277777777778" bottom="0.0777777777777778" header="0" footer="0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E8" sqref="E8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3"/>
      <c r="K1" s="35" t="s">
        <v>334</v>
      </c>
    </row>
    <row r="2" s="2" customFormat="1" ht="46.55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8.1" customHeight="1" spans="1:1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36" t="s">
        <v>31</v>
      </c>
      <c r="K3" s="36"/>
    </row>
    <row r="4" ht="23.25" customHeight="1" spans="1:11">
      <c r="A4" s="26" t="s">
        <v>185</v>
      </c>
      <c r="B4" s="26"/>
      <c r="C4" s="26"/>
      <c r="D4" s="26" t="s">
        <v>186</v>
      </c>
      <c r="E4" s="26" t="s">
        <v>187</v>
      </c>
      <c r="F4" s="26" t="s">
        <v>335</v>
      </c>
      <c r="G4" s="26" t="s">
        <v>336</v>
      </c>
      <c r="H4" s="26" t="s">
        <v>337</v>
      </c>
      <c r="I4" s="26" t="s">
        <v>338</v>
      </c>
      <c r="J4" s="26" t="s">
        <v>339</v>
      </c>
      <c r="K4" s="26" t="s">
        <v>340</v>
      </c>
    </row>
    <row r="5" ht="23.25" customHeight="1" spans="1:11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38"/>
      <c r="B6" s="38"/>
      <c r="C6" s="38"/>
      <c r="D6" s="38"/>
      <c r="E6" s="38" t="s">
        <v>134</v>
      </c>
      <c r="F6" s="40">
        <v>0</v>
      </c>
      <c r="G6" s="40"/>
      <c r="H6" s="40"/>
      <c r="I6" s="40"/>
      <c r="J6" s="40"/>
      <c r="K6" s="40"/>
    </row>
    <row r="7" ht="22.8" customHeight="1" spans="1:11">
      <c r="A7" s="38"/>
      <c r="B7" s="38"/>
      <c r="C7" s="38"/>
      <c r="D7" s="42"/>
      <c r="E7" s="42"/>
      <c r="F7" s="40"/>
      <c r="G7" s="40"/>
      <c r="H7" s="40"/>
      <c r="I7" s="40"/>
      <c r="J7" s="40"/>
      <c r="K7" s="40"/>
    </row>
    <row r="8" ht="22.8" customHeight="1" spans="1:11">
      <c r="A8" s="38"/>
      <c r="B8" s="38"/>
      <c r="C8" s="38"/>
      <c r="D8" s="43"/>
      <c r="E8" s="43"/>
      <c r="F8" s="40"/>
      <c r="G8" s="40"/>
      <c r="H8" s="40"/>
      <c r="I8" s="40"/>
      <c r="J8" s="40"/>
      <c r="K8" s="40"/>
    </row>
    <row r="9" ht="22.8" customHeight="1" spans="1:11">
      <c r="A9" s="46"/>
      <c r="B9" s="46"/>
      <c r="C9" s="46"/>
      <c r="D9" s="41"/>
      <c r="E9" s="15"/>
      <c r="F9" s="32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E7" sqref="E7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8.1833333333333" customWidth="1"/>
    <col min="6" max="16" width="7.69166666666667" customWidth="1"/>
    <col min="17" max="17" width="8.16666666666667" customWidth="1"/>
    <col min="18" max="18" width="7.69166666666667" customWidth="1"/>
    <col min="19" max="19" width="9.76666666666667" customWidth="1"/>
  </cols>
  <sheetData>
    <row r="1" ht="16.35" customHeight="1" spans="1:18">
      <c r="A1" s="23"/>
      <c r="Q1" s="35" t="s">
        <v>341</v>
      </c>
      <c r="R1" s="35"/>
    </row>
    <row r="2" s="2" customFormat="1" ht="40.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31</v>
      </c>
      <c r="R3" s="36"/>
    </row>
    <row r="4" ht="24.15" customHeight="1" spans="1:18">
      <c r="A4" s="26" t="s">
        <v>185</v>
      </c>
      <c r="B4" s="26"/>
      <c r="C4" s="26"/>
      <c r="D4" s="26" t="s">
        <v>186</v>
      </c>
      <c r="E4" s="26" t="s">
        <v>187</v>
      </c>
      <c r="F4" s="26" t="s">
        <v>335</v>
      </c>
      <c r="G4" s="26" t="s">
        <v>342</v>
      </c>
      <c r="H4" s="26" t="s">
        <v>343</v>
      </c>
      <c r="I4" s="26" t="s">
        <v>344</v>
      </c>
      <c r="J4" s="26" t="s">
        <v>345</v>
      </c>
      <c r="K4" s="26" t="s">
        <v>346</v>
      </c>
      <c r="L4" s="26" t="s">
        <v>347</v>
      </c>
      <c r="M4" s="26" t="s">
        <v>348</v>
      </c>
      <c r="N4" s="26" t="s">
        <v>337</v>
      </c>
      <c r="O4" s="26" t="s">
        <v>349</v>
      </c>
      <c r="P4" s="26" t="s">
        <v>350</v>
      </c>
      <c r="Q4" s="26" t="s">
        <v>338</v>
      </c>
      <c r="R4" s="26" t="s">
        <v>340</v>
      </c>
    </row>
    <row r="5" ht="21.55" customHeight="1" spans="1:18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8" customHeight="1" spans="1:18">
      <c r="A6" s="38"/>
      <c r="B6" s="38"/>
      <c r="C6" s="38"/>
      <c r="D6" s="38"/>
      <c r="E6" s="38" t="s">
        <v>134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2.8" customHeight="1" spans="1:18">
      <c r="A7" s="38"/>
      <c r="B7" s="38"/>
      <c r="C7" s="38"/>
      <c r="D7" s="42"/>
      <c r="E7" s="42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22.8" customHeight="1" spans="1:18">
      <c r="A8" s="38"/>
      <c r="B8" s="38"/>
      <c r="C8" s="38"/>
      <c r="D8" s="43"/>
      <c r="E8" s="43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8" customHeight="1" spans="1:18">
      <c r="A9" s="46"/>
      <c r="B9" s="46"/>
      <c r="C9" s="46"/>
      <c r="D9" s="41"/>
      <c r="E9" s="15"/>
      <c r="F9" s="3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6" sqref="E6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19" width="7.18333333333333" customWidth="1"/>
    <col min="20" max="20" width="6.225" customWidth="1"/>
    <col min="21" max="21" width="9.76666666666667" customWidth="1"/>
  </cols>
  <sheetData>
    <row r="1" ht="16.35" customHeight="1" spans="1:20">
      <c r="A1" s="23"/>
      <c r="S1" s="35" t="s">
        <v>351</v>
      </c>
      <c r="T1" s="35"/>
    </row>
    <row r="2" s="2" customFormat="1" ht="36.2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6" t="s">
        <v>31</v>
      </c>
      <c r="T3" s="36"/>
    </row>
    <row r="4" ht="28.45" customHeight="1" spans="1:20">
      <c r="A4" s="26" t="s">
        <v>185</v>
      </c>
      <c r="B4" s="26"/>
      <c r="C4" s="26"/>
      <c r="D4" s="26" t="s">
        <v>186</v>
      </c>
      <c r="E4" s="26" t="s">
        <v>187</v>
      </c>
      <c r="F4" s="26" t="s">
        <v>335</v>
      </c>
      <c r="G4" s="26" t="s">
        <v>190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193</v>
      </c>
      <c r="S4" s="26"/>
      <c r="T4" s="26"/>
    </row>
    <row r="5" ht="31.5" spans="1:20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 t="s">
        <v>134</v>
      </c>
      <c r="H5" s="26" t="s">
        <v>352</v>
      </c>
      <c r="I5" s="26" t="s">
        <v>353</v>
      </c>
      <c r="J5" s="26" t="s">
        <v>354</v>
      </c>
      <c r="K5" s="26" t="s">
        <v>355</v>
      </c>
      <c r="L5" s="26" t="s">
        <v>356</v>
      </c>
      <c r="M5" s="26" t="s">
        <v>357</v>
      </c>
      <c r="N5" s="26" t="s">
        <v>358</v>
      </c>
      <c r="O5" s="26" t="s">
        <v>359</v>
      </c>
      <c r="P5" s="26" t="s">
        <v>360</v>
      </c>
      <c r="Q5" s="26" t="s">
        <v>361</v>
      </c>
      <c r="R5" s="26" t="s">
        <v>134</v>
      </c>
      <c r="S5" s="26" t="s">
        <v>288</v>
      </c>
      <c r="T5" s="26" t="s">
        <v>318</v>
      </c>
    </row>
    <row r="6" ht="22.8" customHeight="1" spans="1:20">
      <c r="A6" s="38"/>
      <c r="B6" s="38"/>
      <c r="C6" s="38"/>
      <c r="D6" s="38"/>
      <c r="E6" s="38" t="s">
        <v>134</v>
      </c>
      <c r="F6" s="50">
        <f>F7</f>
        <v>22.86</v>
      </c>
      <c r="G6" s="50">
        <f>G7</f>
        <v>0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f>R7</f>
        <v>22.86</v>
      </c>
      <c r="S6" s="50">
        <f>S7</f>
        <v>22.86</v>
      </c>
      <c r="T6" s="50"/>
    </row>
    <row r="7" ht="22.8" customHeight="1" spans="1:20">
      <c r="A7" s="46" t="s">
        <v>206</v>
      </c>
      <c r="B7" s="46" t="s">
        <v>207</v>
      </c>
      <c r="C7" s="46" t="s">
        <v>208</v>
      </c>
      <c r="D7" s="41" t="s">
        <v>209</v>
      </c>
      <c r="E7" s="15" t="s">
        <v>210</v>
      </c>
      <c r="F7" s="44">
        <f>SUM(G7,R7)</f>
        <v>22.86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f>S7</f>
        <v>22.86</v>
      </c>
      <c r="S7" s="44">
        <v>22.86</v>
      </c>
      <c r="T7" s="44"/>
    </row>
    <row r="8" ht="22.8" customHeight="1" spans="1:20">
      <c r="A8" s="38"/>
      <c r="B8" s="38"/>
      <c r="C8" s="38"/>
      <c r="D8" s="43"/>
      <c r="E8" s="43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6"/>
      <c r="B9" s="46"/>
      <c r="C9" s="46"/>
      <c r="D9" s="41"/>
      <c r="E9" s="15"/>
      <c r="F9" s="3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scale="9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E4" sqref="E4:E5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23"/>
      <c r="F1" s="23"/>
      <c r="AF1" s="35" t="s">
        <v>362</v>
      </c>
      <c r="AG1" s="35"/>
    </row>
    <row r="2" s="2" customFormat="1" ht="43.9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4.15" customHeight="1" spans="1:33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36" t="s">
        <v>31</v>
      </c>
      <c r="AG3" s="36"/>
    </row>
    <row r="4" ht="25" customHeight="1" spans="1:33">
      <c r="A4" s="26" t="s">
        <v>185</v>
      </c>
      <c r="B4" s="26"/>
      <c r="C4" s="26"/>
      <c r="D4" s="26" t="s">
        <v>186</v>
      </c>
      <c r="E4" s="26" t="s">
        <v>187</v>
      </c>
      <c r="F4" s="26" t="s">
        <v>363</v>
      </c>
      <c r="G4" s="26" t="s">
        <v>364</v>
      </c>
      <c r="H4" s="26" t="s">
        <v>365</v>
      </c>
      <c r="I4" s="26" t="s">
        <v>366</v>
      </c>
      <c r="J4" s="26" t="s">
        <v>367</v>
      </c>
      <c r="K4" s="26" t="s">
        <v>368</v>
      </c>
      <c r="L4" s="26" t="s">
        <v>369</v>
      </c>
      <c r="M4" s="26" t="s">
        <v>370</v>
      </c>
      <c r="N4" s="26" t="s">
        <v>371</v>
      </c>
      <c r="O4" s="26" t="s">
        <v>372</v>
      </c>
      <c r="P4" s="26" t="s">
        <v>373</v>
      </c>
      <c r="Q4" s="26" t="s">
        <v>358</v>
      </c>
      <c r="R4" s="26" t="s">
        <v>360</v>
      </c>
      <c r="S4" s="26" t="s">
        <v>374</v>
      </c>
      <c r="T4" s="26" t="s">
        <v>353</v>
      </c>
      <c r="U4" s="26" t="s">
        <v>354</v>
      </c>
      <c r="V4" s="26" t="s">
        <v>357</v>
      </c>
      <c r="W4" s="26" t="s">
        <v>375</v>
      </c>
      <c r="X4" s="26" t="s">
        <v>376</v>
      </c>
      <c r="Y4" s="26" t="s">
        <v>377</v>
      </c>
      <c r="Z4" s="26" t="s">
        <v>378</v>
      </c>
      <c r="AA4" s="26" t="s">
        <v>356</v>
      </c>
      <c r="AB4" s="26" t="s">
        <v>379</v>
      </c>
      <c r="AC4" s="26" t="s">
        <v>380</v>
      </c>
      <c r="AD4" s="26" t="s">
        <v>359</v>
      </c>
      <c r="AE4" s="26" t="s">
        <v>381</v>
      </c>
      <c r="AF4" s="26" t="s">
        <v>382</v>
      </c>
      <c r="AG4" s="26" t="s">
        <v>361</v>
      </c>
    </row>
    <row r="5" ht="21.55" customHeight="1" spans="1:33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8" customHeight="1" spans="1:33">
      <c r="A6" s="39"/>
      <c r="B6" s="49"/>
      <c r="C6" s="49"/>
      <c r="D6" s="15"/>
      <c r="E6" s="15" t="s">
        <v>134</v>
      </c>
      <c r="F6" s="50">
        <f>F7</f>
        <v>22.86</v>
      </c>
      <c r="G6" s="50">
        <f>G7</f>
        <v>3.2</v>
      </c>
      <c r="H6" s="50">
        <f>H7</f>
        <v>0.3</v>
      </c>
      <c r="I6" s="50"/>
      <c r="J6" s="50"/>
      <c r="K6" s="50"/>
      <c r="L6" s="50">
        <f>L7</f>
        <v>1</v>
      </c>
      <c r="M6" s="50">
        <f>M7</f>
        <v>2</v>
      </c>
      <c r="N6" s="50"/>
      <c r="O6" s="50">
        <f>O7</f>
        <v>2.46</v>
      </c>
      <c r="P6" s="50">
        <f>P7</f>
        <v>1.2</v>
      </c>
      <c r="Q6" s="50"/>
      <c r="R6" s="50"/>
      <c r="S6" s="50"/>
      <c r="T6" s="50"/>
      <c r="U6" s="50"/>
      <c r="V6" s="50">
        <f>V7</f>
        <v>0.5</v>
      </c>
      <c r="W6" s="50"/>
      <c r="X6" s="50"/>
      <c r="Y6" s="50"/>
      <c r="Z6" s="50">
        <f>Z7</f>
        <v>1.1</v>
      </c>
      <c r="AA6" s="50"/>
      <c r="AB6" s="50">
        <f>AB7</f>
        <v>0.554098</v>
      </c>
      <c r="AC6" s="50">
        <f>AC7</f>
        <v>1.15437</v>
      </c>
      <c r="AD6" s="50"/>
      <c r="AE6" s="50">
        <f>AE7</f>
        <v>2.7</v>
      </c>
      <c r="AF6" s="50"/>
      <c r="AG6" s="50">
        <f>AG7</f>
        <v>6.691532</v>
      </c>
    </row>
    <row r="7" ht="22.8" customHeight="1" spans="1:33">
      <c r="A7" s="51" t="s">
        <v>206</v>
      </c>
      <c r="B7" s="51" t="s">
        <v>207</v>
      </c>
      <c r="C7" s="51" t="s">
        <v>208</v>
      </c>
      <c r="D7" s="52" t="s">
        <v>209</v>
      </c>
      <c r="E7" s="53" t="s">
        <v>210</v>
      </c>
      <c r="F7" s="54">
        <f>SUM(G7:AG7)</f>
        <v>22.86</v>
      </c>
      <c r="G7" s="54">
        <v>3.2</v>
      </c>
      <c r="H7" s="54">
        <v>0.3</v>
      </c>
      <c r="I7" s="54"/>
      <c r="J7" s="54"/>
      <c r="K7" s="54"/>
      <c r="L7" s="54">
        <v>1</v>
      </c>
      <c r="M7" s="54">
        <v>2</v>
      </c>
      <c r="N7" s="54"/>
      <c r="O7" s="54">
        <v>2.46</v>
      </c>
      <c r="P7" s="54">
        <v>1.2</v>
      </c>
      <c r="Q7" s="54"/>
      <c r="R7" s="54"/>
      <c r="S7" s="54"/>
      <c r="T7" s="54"/>
      <c r="U7" s="54"/>
      <c r="V7" s="54">
        <v>0.5</v>
      </c>
      <c r="W7" s="54"/>
      <c r="X7" s="54"/>
      <c r="Y7" s="54"/>
      <c r="Z7" s="54">
        <v>1.1</v>
      </c>
      <c r="AA7" s="54"/>
      <c r="AB7" s="54">
        <v>0.554098</v>
      </c>
      <c r="AC7" s="54">
        <v>1.15437</v>
      </c>
      <c r="AD7" s="54"/>
      <c r="AE7" s="54">
        <v>2.7</v>
      </c>
      <c r="AF7" s="54"/>
      <c r="AG7" s="54">
        <v>6.691532</v>
      </c>
    </row>
    <row r="8" ht="22.8" customHeight="1" spans="1:33">
      <c r="A8" s="38"/>
      <c r="B8" s="38"/>
      <c r="C8" s="38"/>
      <c r="D8" s="43"/>
      <c r="E8" s="43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2.8" customHeight="1" spans="1:33">
      <c r="A9" s="46"/>
      <c r="B9" s="46"/>
      <c r="C9" s="46"/>
      <c r="D9" s="41"/>
      <c r="E9" s="15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1.0625" bottom="0.0777777777777778" header="0" footer="0"/>
  <pageSetup paperSize="9" scale="58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7" sqref="E7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3"/>
      <c r="G1" s="35" t="s">
        <v>383</v>
      </c>
      <c r="H1" s="35"/>
    </row>
    <row r="2" s="2" customFormat="1" ht="33.6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30</v>
      </c>
      <c r="B3" s="25"/>
      <c r="C3" s="25"/>
      <c r="D3" s="25"/>
      <c r="E3" s="25"/>
      <c r="F3" s="25"/>
      <c r="G3" s="25"/>
      <c r="H3" s="36" t="s">
        <v>31</v>
      </c>
    </row>
    <row r="4" ht="23.25" customHeight="1" spans="1:8">
      <c r="A4" s="26" t="s">
        <v>384</v>
      </c>
      <c r="B4" s="26" t="s">
        <v>385</v>
      </c>
      <c r="C4" s="26" t="s">
        <v>386</v>
      </c>
      <c r="D4" s="26" t="s">
        <v>387</v>
      </c>
      <c r="E4" s="26" t="s">
        <v>388</v>
      </c>
      <c r="F4" s="26"/>
      <c r="G4" s="26"/>
      <c r="H4" s="26" t="s">
        <v>389</v>
      </c>
    </row>
    <row r="5" ht="25.85" customHeight="1" spans="1:8">
      <c r="A5" s="26"/>
      <c r="B5" s="26"/>
      <c r="C5" s="26"/>
      <c r="D5" s="26"/>
      <c r="E5" s="26" t="s">
        <v>136</v>
      </c>
      <c r="F5" s="26" t="s">
        <v>390</v>
      </c>
      <c r="G5" s="26" t="s">
        <v>391</v>
      </c>
      <c r="H5" s="26"/>
    </row>
    <row r="6" ht="22.8" customHeight="1" spans="1:8">
      <c r="A6" s="38"/>
      <c r="B6" s="38" t="s">
        <v>134</v>
      </c>
      <c r="C6" s="40">
        <f>C7</f>
        <v>0.5</v>
      </c>
      <c r="D6" s="40"/>
      <c r="E6" s="40"/>
      <c r="F6" s="40"/>
      <c r="G6" s="40"/>
      <c r="H6" s="40">
        <f>H7</f>
        <v>0.5</v>
      </c>
    </row>
    <row r="7" ht="22.8" customHeight="1" spans="1:8">
      <c r="A7" s="41" t="s">
        <v>152</v>
      </c>
      <c r="B7" s="41" t="s">
        <v>153</v>
      </c>
      <c r="C7" s="44">
        <v>0.5</v>
      </c>
      <c r="D7" s="44"/>
      <c r="E7" s="32"/>
      <c r="F7" s="44"/>
      <c r="G7" s="44"/>
      <c r="H7" s="44">
        <v>0.5</v>
      </c>
    </row>
    <row r="8" ht="22.8" customHeight="1" spans="1:8">
      <c r="A8" s="41"/>
      <c r="B8" s="41"/>
      <c r="C8" s="44"/>
      <c r="D8" s="44"/>
      <c r="E8" s="32"/>
      <c r="F8" s="44"/>
      <c r="G8" s="44"/>
      <c r="H8" s="4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1" sqref="B11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3"/>
      <c r="G1" s="35" t="s">
        <v>392</v>
      </c>
      <c r="H1" s="35"/>
    </row>
    <row r="2" s="2" customFormat="1" ht="38.8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30</v>
      </c>
      <c r="B3" s="25"/>
      <c r="C3" s="25"/>
      <c r="D3" s="25"/>
      <c r="E3" s="25"/>
      <c r="F3" s="25"/>
      <c r="G3" s="25"/>
      <c r="H3" s="36" t="s">
        <v>31</v>
      </c>
    </row>
    <row r="4" ht="23.25" customHeight="1" spans="1:8">
      <c r="A4" s="26" t="s">
        <v>155</v>
      </c>
      <c r="B4" s="26" t="s">
        <v>156</v>
      </c>
      <c r="C4" s="26" t="s">
        <v>134</v>
      </c>
      <c r="D4" s="26" t="s">
        <v>393</v>
      </c>
      <c r="E4" s="26"/>
      <c r="F4" s="26"/>
      <c r="G4" s="26"/>
      <c r="H4" s="26" t="s">
        <v>158</v>
      </c>
    </row>
    <row r="5" ht="23.25" customHeight="1" spans="1:8">
      <c r="A5" s="26"/>
      <c r="B5" s="26"/>
      <c r="C5" s="26"/>
      <c r="D5" s="28" t="s">
        <v>157</v>
      </c>
      <c r="E5" s="34"/>
      <c r="F5" s="34"/>
      <c r="G5" s="29"/>
      <c r="H5" s="26"/>
    </row>
    <row r="6" ht="19.8" customHeight="1" spans="1:8">
      <c r="A6" s="26"/>
      <c r="B6" s="26"/>
      <c r="C6" s="26"/>
      <c r="D6" s="26" t="s">
        <v>136</v>
      </c>
      <c r="E6" s="26" t="s">
        <v>244</v>
      </c>
      <c r="F6" s="26"/>
      <c r="G6" s="26" t="s">
        <v>245</v>
      </c>
      <c r="H6" s="26"/>
    </row>
    <row r="7" ht="27.6" customHeight="1" spans="1:8">
      <c r="A7" s="26"/>
      <c r="B7" s="26"/>
      <c r="C7" s="26"/>
      <c r="D7" s="26"/>
      <c r="E7" s="26" t="s">
        <v>222</v>
      </c>
      <c r="F7" s="26" t="s">
        <v>197</v>
      </c>
      <c r="G7" s="26"/>
      <c r="H7" s="26"/>
    </row>
    <row r="8" ht="22.8" customHeight="1" spans="1:8">
      <c r="A8" s="38"/>
      <c r="B8" s="39" t="s">
        <v>134</v>
      </c>
      <c r="C8" s="40">
        <v>0</v>
      </c>
      <c r="D8" s="40"/>
      <c r="E8" s="40"/>
      <c r="F8" s="40"/>
      <c r="G8" s="40"/>
      <c r="H8" s="40"/>
    </row>
    <row r="9" ht="22.8" customHeight="1" spans="1:8">
      <c r="A9" s="42"/>
      <c r="B9" s="42" t="s">
        <v>394</v>
      </c>
      <c r="C9" s="40"/>
      <c r="D9" s="40"/>
      <c r="E9" s="40"/>
      <c r="F9" s="40"/>
      <c r="G9" s="40"/>
      <c r="H9" s="40"/>
    </row>
    <row r="10" ht="22.8" customHeight="1" spans="1:8">
      <c r="A10" s="43"/>
      <c r="B10" s="43"/>
      <c r="C10" s="40"/>
      <c r="D10" s="40"/>
      <c r="E10" s="40"/>
      <c r="F10" s="40"/>
      <c r="G10" s="40"/>
      <c r="H10" s="40"/>
    </row>
    <row r="11" ht="22.8" customHeight="1" spans="1:8">
      <c r="A11" s="43"/>
      <c r="B11" s="43"/>
      <c r="C11" s="40"/>
      <c r="D11" s="40"/>
      <c r="E11" s="40"/>
      <c r="F11" s="40"/>
      <c r="G11" s="40"/>
      <c r="H11" s="40"/>
    </row>
    <row r="12" ht="22.8" customHeight="1" spans="1:8">
      <c r="A12" s="43"/>
      <c r="B12" s="43"/>
      <c r="C12" s="40"/>
      <c r="D12" s="40"/>
      <c r="E12" s="40"/>
      <c r="F12" s="40"/>
      <c r="G12" s="40"/>
      <c r="H12" s="40"/>
    </row>
    <row r="13" ht="22.8" customHeight="1" spans="1:8">
      <c r="A13" s="41"/>
      <c r="B13" s="41"/>
      <c r="C13" s="32"/>
      <c r="D13" s="32"/>
      <c r="E13" s="44"/>
      <c r="F13" s="44"/>
      <c r="G13" s="44"/>
      <c r="H13" s="44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8.775" customWidth="1"/>
    <col min="7" max="20" width="7.18333333333333" customWidth="1"/>
    <col min="21" max="21" width="9.76666666666667" customWidth="1"/>
  </cols>
  <sheetData>
    <row r="1" ht="16.35" customHeight="1" spans="1:20">
      <c r="A1" s="23"/>
      <c r="S1" s="35" t="s">
        <v>395</v>
      </c>
      <c r="T1" s="35"/>
    </row>
    <row r="2" s="2" customFormat="1" ht="47.4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6" t="s">
        <v>31</v>
      </c>
      <c r="T3" s="36"/>
    </row>
    <row r="4" ht="27.6" customHeight="1" spans="1:20">
      <c r="A4" s="26" t="s">
        <v>185</v>
      </c>
      <c r="B4" s="26"/>
      <c r="C4" s="26"/>
      <c r="D4" s="26" t="s">
        <v>186</v>
      </c>
      <c r="E4" s="26" t="s">
        <v>187</v>
      </c>
      <c r="F4" s="26" t="s">
        <v>188</v>
      </c>
      <c r="G4" s="26" t="s">
        <v>189</v>
      </c>
      <c r="H4" s="26" t="s">
        <v>190</v>
      </c>
      <c r="I4" s="26" t="s">
        <v>191</v>
      </c>
      <c r="J4" s="26" t="s">
        <v>192</v>
      </c>
      <c r="K4" s="26" t="s">
        <v>193</v>
      </c>
      <c r="L4" s="26" t="s">
        <v>194</v>
      </c>
      <c r="M4" s="26" t="s">
        <v>195</v>
      </c>
      <c r="N4" s="26" t="s">
        <v>196</v>
      </c>
      <c r="O4" s="26" t="s">
        <v>197</v>
      </c>
      <c r="P4" s="26" t="s">
        <v>198</v>
      </c>
      <c r="Q4" s="26" t="s">
        <v>199</v>
      </c>
      <c r="R4" s="26" t="s">
        <v>200</v>
      </c>
      <c r="S4" s="26" t="s">
        <v>201</v>
      </c>
      <c r="T4" s="26" t="s">
        <v>202</v>
      </c>
    </row>
    <row r="5" ht="19.8" customHeight="1" spans="1:20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38"/>
      <c r="B6" s="38"/>
      <c r="C6" s="38"/>
      <c r="D6" s="38"/>
      <c r="E6" s="38" t="s">
        <v>134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38"/>
      <c r="B7" s="38"/>
      <c r="C7" s="38"/>
      <c r="D7" s="42"/>
      <c r="E7" s="42" t="s">
        <v>394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5"/>
      <c r="B8" s="45"/>
      <c r="C8" s="45"/>
      <c r="D8" s="43"/>
      <c r="E8" s="43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6"/>
      <c r="B9" s="46"/>
      <c r="C9" s="46"/>
      <c r="D9" s="41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9" sqref="F9"/>
    </sheetView>
  </sheetViews>
  <sheetFormatPr defaultColWidth="9" defaultRowHeight="13.5" outlineLevelCol="2"/>
  <cols>
    <col min="1" max="1" width="0.558333333333333" customWidth="1"/>
    <col min="2" max="2" width="9.90833333333333" customWidth="1"/>
    <col min="3" max="3" width="100" customWidth="1"/>
  </cols>
  <sheetData>
    <row r="1" spans="1:3">
      <c r="A1" s="23"/>
      <c r="B1" s="55" t="s">
        <v>4</v>
      </c>
      <c r="C1" s="55"/>
    </row>
    <row r="2" ht="33" customHeight="1" spans="2:3">
      <c r="B2" s="55"/>
      <c r="C2" s="55"/>
    </row>
    <row r="3" ht="21" customHeight="1" spans="2:3">
      <c r="B3" s="85" t="s">
        <v>5</v>
      </c>
      <c r="C3" s="85"/>
    </row>
    <row r="4" ht="21" customHeight="1" spans="2:3">
      <c r="B4" s="86">
        <v>1</v>
      </c>
      <c r="C4" s="87" t="s">
        <v>6</v>
      </c>
    </row>
    <row r="5" ht="21" customHeight="1" spans="2:3">
      <c r="B5" s="86">
        <v>2</v>
      </c>
      <c r="C5" s="88" t="s">
        <v>7</v>
      </c>
    </row>
    <row r="6" ht="21" customHeight="1" spans="2:3">
      <c r="B6" s="86">
        <v>3</v>
      </c>
      <c r="C6" s="87" t="s">
        <v>8</v>
      </c>
    </row>
    <row r="7" ht="21" customHeight="1" spans="2:3">
      <c r="B7" s="86">
        <v>4</v>
      </c>
      <c r="C7" s="87" t="s">
        <v>9</v>
      </c>
    </row>
    <row r="8" ht="21" customHeight="1" spans="2:3">
      <c r="B8" s="86">
        <v>5</v>
      </c>
      <c r="C8" s="87" t="s">
        <v>10</v>
      </c>
    </row>
    <row r="9" ht="21" customHeight="1" spans="2:3">
      <c r="B9" s="86">
        <v>6</v>
      </c>
      <c r="C9" s="87" t="s">
        <v>11</v>
      </c>
    </row>
    <row r="10" ht="21" customHeight="1" spans="2:3">
      <c r="B10" s="86">
        <v>7</v>
      </c>
      <c r="C10" s="87" t="s">
        <v>12</v>
      </c>
    </row>
    <row r="11" ht="21" customHeight="1" spans="2:3">
      <c r="B11" s="86">
        <v>8</v>
      </c>
      <c r="C11" s="87" t="s">
        <v>13</v>
      </c>
    </row>
    <row r="12" ht="21" customHeight="1" spans="2:3">
      <c r="B12" s="86">
        <v>9</v>
      </c>
      <c r="C12" s="87" t="s">
        <v>14</v>
      </c>
    </row>
    <row r="13" ht="21" customHeight="1" spans="2:3">
      <c r="B13" s="86">
        <v>10</v>
      </c>
      <c r="C13" s="87" t="s">
        <v>15</v>
      </c>
    </row>
    <row r="14" ht="21" customHeight="1" spans="2:3">
      <c r="B14" s="86">
        <v>11</v>
      </c>
      <c r="C14" s="87" t="s">
        <v>16</v>
      </c>
    </row>
    <row r="15" ht="21" customHeight="1" spans="2:3">
      <c r="B15" s="86">
        <v>12</v>
      </c>
      <c r="C15" s="87" t="s">
        <v>17</v>
      </c>
    </row>
    <row r="16" ht="21" customHeight="1" spans="2:3">
      <c r="B16" s="86">
        <v>13</v>
      </c>
      <c r="C16" s="87" t="s">
        <v>18</v>
      </c>
    </row>
    <row r="17" ht="21" customHeight="1" spans="2:3">
      <c r="B17" s="86">
        <v>14</v>
      </c>
      <c r="C17" s="87" t="s">
        <v>19</v>
      </c>
    </row>
    <row r="18" ht="21" customHeight="1" spans="2:3">
      <c r="B18" s="86">
        <v>15</v>
      </c>
      <c r="C18" s="87" t="s">
        <v>20</v>
      </c>
    </row>
    <row r="19" ht="21" customHeight="1" spans="2:3">
      <c r="B19" s="86">
        <v>16</v>
      </c>
      <c r="C19" s="87" t="s">
        <v>21</v>
      </c>
    </row>
    <row r="20" ht="21" customHeight="1" spans="2:3">
      <c r="B20" s="86">
        <v>17</v>
      </c>
      <c r="C20" s="87" t="s">
        <v>22</v>
      </c>
    </row>
    <row r="21" ht="21" customHeight="1" spans="2:3">
      <c r="B21" s="86">
        <v>18</v>
      </c>
      <c r="C21" s="87" t="s">
        <v>23</v>
      </c>
    </row>
    <row r="22" ht="21" customHeight="1" spans="2:3">
      <c r="B22" s="86">
        <v>19</v>
      </c>
      <c r="C22" s="87" t="s">
        <v>24</v>
      </c>
    </row>
    <row r="23" ht="21" customHeight="1" spans="2:3">
      <c r="B23" s="86">
        <v>20</v>
      </c>
      <c r="C23" s="87" t="s">
        <v>25</v>
      </c>
    </row>
    <row r="24" ht="21" customHeight="1" spans="2:3">
      <c r="B24" s="86">
        <v>21</v>
      </c>
      <c r="C24" s="87" t="s">
        <v>26</v>
      </c>
    </row>
    <row r="25" ht="21" customHeight="1" spans="2:3">
      <c r="B25" s="86">
        <v>22</v>
      </c>
      <c r="C25" s="87" t="s">
        <v>27</v>
      </c>
    </row>
    <row r="26" ht="21" customHeight="1" spans="2:3">
      <c r="B26" s="86">
        <v>23</v>
      </c>
      <c r="C26" s="87" t="s">
        <v>28</v>
      </c>
    </row>
  </sheetData>
  <mergeCells count="2">
    <mergeCell ref="B3:C3"/>
    <mergeCell ref="B1:C2"/>
  </mergeCells>
  <printOptions horizontalCentered="1"/>
  <pageMargins left="0.0777777777777778" right="0.0777777777777778" top="0.55" bottom="0.393055555555556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28" sqref="O28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3"/>
      <c r="S1" s="35" t="s">
        <v>396</v>
      </c>
      <c r="T1" s="35"/>
    </row>
    <row r="2" s="2" customFormat="1" ht="47.4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55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6" t="s">
        <v>31</v>
      </c>
      <c r="T3" s="36"/>
    </row>
    <row r="4" ht="29.3" customHeight="1" spans="1:20">
      <c r="A4" s="26" t="s">
        <v>185</v>
      </c>
      <c r="B4" s="26"/>
      <c r="C4" s="26"/>
      <c r="D4" s="26" t="s">
        <v>186</v>
      </c>
      <c r="E4" s="26" t="s">
        <v>187</v>
      </c>
      <c r="F4" s="26" t="s">
        <v>221</v>
      </c>
      <c r="G4" s="26" t="s">
        <v>157</v>
      </c>
      <c r="H4" s="26"/>
      <c r="I4" s="26"/>
      <c r="J4" s="26"/>
      <c r="K4" s="26" t="s">
        <v>158</v>
      </c>
      <c r="L4" s="26"/>
      <c r="M4" s="26"/>
      <c r="N4" s="26"/>
      <c r="O4" s="26"/>
      <c r="P4" s="26"/>
      <c r="Q4" s="26"/>
      <c r="R4" s="26"/>
      <c r="S4" s="26"/>
      <c r="T4" s="26"/>
    </row>
    <row r="5" ht="50" customHeight="1" spans="1:20">
      <c r="A5" s="26" t="s">
        <v>203</v>
      </c>
      <c r="B5" s="26" t="s">
        <v>204</v>
      </c>
      <c r="C5" s="26" t="s">
        <v>205</v>
      </c>
      <c r="D5" s="26"/>
      <c r="E5" s="26"/>
      <c r="F5" s="26"/>
      <c r="G5" s="26" t="s">
        <v>134</v>
      </c>
      <c r="H5" s="26" t="s">
        <v>222</v>
      </c>
      <c r="I5" s="26" t="s">
        <v>223</v>
      </c>
      <c r="J5" s="26" t="s">
        <v>197</v>
      </c>
      <c r="K5" s="26" t="s">
        <v>134</v>
      </c>
      <c r="L5" s="26" t="s">
        <v>225</v>
      </c>
      <c r="M5" s="26" t="s">
        <v>226</v>
      </c>
      <c r="N5" s="26" t="s">
        <v>199</v>
      </c>
      <c r="O5" s="26" t="s">
        <v>227</v>
      </c>
      <c r="P5" s="26" t="s">
        <v>228</v>
      </c>
      <c r="Q5" s="26" t="s">
        <v>229</v>
      </c>
      <c r="R5" s="26" t="s">
        <v>195</v>
      </c>
      <c r="S5" s="26" t="s">
        <v>198</v>
      </c>
      <c r="T5" s="26" t="s">
        <v>202</v>
      </c>
    </row>
    <row r="6" ht="22.8" customHeight="1" spans="1:20">
      <c r="A6" s="38"/>
      <c r="B6" s="38"/>
      <c r="C6" s="38"/>
      <c r="D6" s="38"/>
      <c r="E6" s="38" t="s">
        <v>134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38"/>
      <c r="B7" s="38"/>
      <c r="C7" s="38"/>
      <c r="D7" s="42"/>
      <c r="E7" s="42" t="s">
        <v>394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5"/>
      <c r="B8" s="45"/>
      <c r="C8" s="45"/>
      <c r="D8" s="43"/>
      <c r="E8" s="43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6"/>
      <c r="B9" s="46"/>
      <c r="C9" s="46"/>
      <c r="D9" s="41"/>
      <c r="E9" s="47"/>
      <c r="F9" s="44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3"/>
      <c r="H1" s="35" t="s">
        <v>397</v>
      </c>
    </row>
    <row r="2" s="2" customFormat="1" ht="38.8" customHeight="1" spans="1:8">
      <c r="A2" s="37" t="s">
        <v>398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30</v>
      </c>
      <c r="B3" s="25"/>
      <c r="C3" s="25"/>
      <c r="D3" s="25"/>
      <c r="E3" s="25"/>
      <c r="F3" s="25"/>
      <c r="G3" s="25"/>
      <c r="H3" s="36" t="s">
        <v>31</v>
      </c>
    </row>
    <row r="4" ht="19.8" customHeight="1" spans="1:8">
      <c r="A4" s="26" t="s">
        <v>155</v>
      </c>
      <c r="B4" s="26" t="s">
        <v>156</v>
      </c>
      <c r="C4" s="26" t="s">
        <v>134</v>
      </c>
      <c r="D4" s="28" t="s">
        <v>399</v>
      </c>
      <c r="E4" s="34"/>
      <c r="F4" s="34"/>
      <c r="G4" s="34"/>
      <c r="H4" s="29"/>
    </row>
    <row r="5" ht="23.25" customHeight="1" spans="1:8">
      <c r="A5" s="26"/>
      <c r="B5" s="26"/>
      <c r="C5" s="26"/>
      <c r="D5" s="26" t="s">
        <v>136</v>
      </c>
      <c r="E5" s="26" t="s">
        <v>244</v>
      </c>
      <c r="F5" s="26"/>
      <c r="G5" s="26" t="s">
        <v>245</v>
      </c>
      <c r="H5" s="27" t="s">
        <v>158</v>
      </c>
    </row>
    <row r="6" ht="23.25" customHeight="1" spans="1:8">
      <c r="A6" s="26"/>
      <c r="B6" s="26"/>
      <c r="C6" s="26"/>
      <c r="D6" s="26"/>
      <c r="E6" s="26" t="s">
        <v>222</v>
      </c>
      <c r="F6" s="26" t="s">
        <v>197</v>
      </c>
      <c r="G6" s="26"/>
      <c r="H6" s="31"/>
    </row>
    <row r="7" ht="22.8" customHeight="1" spans="1:8">
      <c r="A7" s="38"/>
      <c r="B7" s="39" t="s">
        <v>134</v>
      </c>
      <c r="C7" s="40">
        <v>0</v>
      </c>
      <c r="D7" s="40"/>
      <c r="E7" s="40"/>
      <c r="F7" s="40"/>
      <c r="G7" s="40"/>
      <c r="H7" s="40"/>
    </row>
    <row r="8" ht="22.8" customHeight="1" spans="1:8">
      <c r="A8" s="42"/>
      <c r="B8" s="42" t="s">
        <v>400</v>
      </c>
      <c r="C8" s="40"/>
      <c r="D8" s="40"/>
      <c r="E8" s="40"/>
      <c r="F8" s="40"/>
      <c r="G8" s="40"/>
      <c r="H8" s="40"/>
    </row>
    <row r="9" ht="22.8" customHeight="1" spans="1:8">
      <c r="A9" s="43"/>
      <c r="B9" s="43"/>
      <c r="C9" s="40"/>
      <c r="D9" s="40"/>
      <c r="E9" s="40"/>
      <c r="F9" s="40"/>
      <c r="G9" s="40"/>
      <c r="H9" s="40"/>
    </row>
    <row r="10" ht="22.8" customHeight="1" spans="1:8">
      <c r="A10" s="43"/>
      <c r="B10" s="43"/>
      <c r="C10" s="40"/>
      <c r="D10" s="40"/>
      <c r="E10" s="40"/>
      <c r="F10" s="40"/>
      <c r="G10" s="40"/>
      <c r="H10" s="40"/>
    </row>
    <row r="11" ht="22.8" customHeight="1" spans="1:8">
      <c r="A11" s="43"/>
      <c r="B11" s="43"/>
      <c r="C11" s="40"/>
      <c r="D11" s="40"/>
      <c r="E11" s="40"/>
      <c r="F11" s="40"/>
      <c r="G11" s="40"/>
      <c r="H11" s="40"/>
    </row>
    <row r="12" ht="22.8" customHeight="1" spans="1:8">
      <c r="A12" s="41"/>
      <c r="B12" s="41"/>
      <c r="C12" s="32"/>
      <c r="D12" s="32"/>
      <c r="E12" s="44"/>
      <c r="F12" s="44"/>
      <c r="G12" s="44"/>
      <c r="H12" s="44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3"/>
      <c r="H1" s="35" t="s">
        <v>401</v>
      </c>
    </row>
    <row r="2" s="2" customFormat="1" ht="38.8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30</v>
      </c>
      <c r="B3" s="25"/>
      <c r="C3" s="25"/>
      <c r="D3" s="25"/>
      <c r="E3" s="25"/>
      <c r="F3" s="25"/>
      <c r="G3" s="25"/>
      <c r="H3" s="36" t="s">
        <v>31</v>
      </c>
    </row>
    <row r="4" ht="20.7" customHeight="1" spans="1:8">
      <c r="A4" s="26" t="s">
        <v>155</v>
      </c>
      <c r="B4" s="26" t="s">
        <v>156</v>
      </c>
      <c r="C4" s="26" t="s">
        <v>134</v>
      </c>
      <c r="D4" s="28" t="s">
        <v>402</v>
      </c>
      <c r="E4" s="34"/>
      <c r="F4" s="34"/>
      <c r="G4" s="34"/>
      <c r="H4" s="29"/>
    </row>
    <row r="5" ht="18.95" customHeight="1" spans="1:8">
      <c r="A5" s="26"/>
      <c r="B5" s="26"/>
      <c r="C5" s="26"/>
      <c r="D5" s="26" t="s">
        <v>136</v>
      </c>
      <c r="E5" s="26" t="s">
        <v>244</v>
      </c>
      <c r="F5" s="26"/>
      <c r="G5" s="26" t="s">
        <v>245</v>
      </c>
      <c r="H5" s="27" t="s">
        <v>158</v>
      </c>
    </row>
    <row r="6" ht="24.15" customHeight="1" spans="1:8">
      <c r="A6" s="26"/>
      <c r="B6" s="26"/>
      <c r="C6" s="26"/>
      <c r="D6" s="26"/>
      <c r="E6" s="26" t="s">
        <v>222</v>
      </c>
      <c r="F6" s="26" t="s">
        <v>197</v>
      </c>
      <c r="G6" s="26"/>
      <c r="H6" s="31"/>
    </row>
    <row r="7" ht="22.8" customHeight="1" spans="1:8">
      <c r="A7" s="38"/>
      <c r="B7" s="39" t="s">
        <v>134</v>
      </c>
      <c r="C7" s="40">
        <v>0</v>
      </c>
      <c r="D7" s="40"/>
      <c r="E7" s="40"/>
      <c r="F7" s="40"/>
      <c r="G7" s="40"/>
      <c r="H7" s="40"/>
    </row>
    <row r="8" ht="22.8" customHeight="1" spans="1:8">
      <c r="A8" s="42"/>
      <c r="B8" s="42" t="s">
        <v>403</v>
      </c>
      <c r="C8" s="40"/>
      <c r="D8" s="40"/>
      <c r="E8" s="40"/>
      <c r="F8" s="40"/>
      <c r="G8" s="40"/>
      <c r="H8" s="40"/>
    </row>
    <row r="9" ht="22.8" customHeight="1" spans="1:8">
      <c r="A9" s="43"/>
      <c r="B9" s="43"/>
      <c r="C9" s="40"/>
      <c r="D9" s="40"/>
      <c r="E9" s="40"/>
      <c r="F9" s="40"/>
      <c r="G9" s="40"/>
      <c r="H9" s="40"/>
    </row>
    <row r="10" ht="22.8" customHeight="1" spans="1:8">
      <c r="A10" s="43"/>
      <c r="B10" s="43"/>
      <c r="C10" s="40"/>
      <c r="D10" s="40"/>
      <c r="E10" s="40"/>
      <c r="F10" s="40"/>
      <c r="G10" s="40"/>
      <c r="H10" s="40"/>
    </row>
    <row r="11" ht="22.8" customHeight="1" spans="1:8">
      <c r="A11" s="43"/>
      <c r="B11" s="43"/>
      <c r="C11" s="40"/>
      <c r="D11" s="40"/>
      <c r="E11" s="40"/>
      <c r="F11" s="40"/>
      <c r="G11" s="40"/>
      <c r="H11" s="40"/>
    </row>
    <row r="12" ht="22.8" customHeight="1" spans="1:8">
      <c r="A12" s="41"/>
      <c r="B12" s="41"/>
      <c r="C12" s="32"/>
      <c r="D12" s="32"/>
      <c r="E12" s="44"/>
      <c r="F12" s="44"/>
      <c r="G12" s="44"/>
      <c r="H12" s="44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8" sqref="B8"/>
    </sheetView>
  </sheetViews>
  <sheetFormatPr defaultColWidth="9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23"/>
      <c r="M1" s="35" t="s">
        <v>404</v>
      </c>
      <c r="N1" s="35"/>
    </row>
    <row r="2" s="2" customFormat="1" ht="45.7" customHeight="1" spans="1:14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8.1" customHeight="1" spans="1:1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6" t="s">
        <v>31</v>
      </c>
      <c r="N3" s="36"/>
    </row>
    <row r="4" ht="26.05" customHeight="1" spans="1:14">
      <c r="A4" s="26" t="s">
        <v>186</v>
      </c>
      <c r="B4" s="26" t="s">
        <v>405</v>
      </c>
      <c r="C4" s="26" t="s">
        <v>406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407</v>
      </c>
      <c r="N4" s="26"/>
    </row>
    <row r="5" ht="31.9" customHeight="1" spans="1:14">
      <c r="A5" s="26"/>
      <c r="B5" s="26"/>
      <c r="C5" s="26" t="s">
        <v>408</v>
      </c>
      <c r="D5" s="26" t="s">
        <v>137</v>
      </c>
      <c r="E5" s="26"/>
      <c r="F5" s="26"/>
      <c r="G5" s="26"/>
      <c r="H5" s="26"/>
      <c r="I5" s="26"/>
      <c r="J5" s="26" t="s">
        <v>409</v>
      </c>
      <c r="K5" s="26" t="s">
        <v>139</v>
      </c>
      <c r="L5" s="26" t="s">
        <v>140</v>
      </c>
      <c r="M5" s="26" t="s">
        <v>410</v>
      </c>
      <c r="N5" s="26" t="s">
        <v>411</v>
      </c>
    </row>
    <row r="6" ht="44.85" customHeight="1" spans="1:14">
      <c r="A6" s="26"/>
      <c r="B6" s="26"/>
      <c r="C6" s="26"/>
      <c r="D6" s="26" t="s">
        <v>412</v>
      </c>
      <c r="E6" s="26" t="s">
        <v>413</v>
      </c>
      <c r="F6" s="26" t="s">
        <v>414</v>
      </c>
      <c r="G6" s="26" t="s">
        <v>415</v>
      </c>
      <c r="H6" s="26" t="s">
        <v>416</v>
      </c>
      <c r="I6" s="26" t="s">
        <v>417</v>
      </c>
      <c r="J6" s="26"/>
      <c r="K6" s="26"/>
      <c r="L6" s="26"/>
      <c r="M6" s="26"/>
      <c r="N6" s="26"/>
    </row>
    <row r="7" ht="22.8" customHeight="1" spans="1:14">
      <c r="A7" s="38"/>
      <c r="B7" s="39" t="s">
        <v>134</v>
      </c>
      <c r="C7" s="40">
        <f>C8</f>
        <v>3</v>
      </c>
      <c r="D7" s="40">
        <f>D8</f>
        <v>3</v>
      </c>
      <c r="E7" s="40">
        <f>E8</f>
        <v>3</v>
      </c>
      <c r="F7" s="40"/>
      <c r="G7" s="40"/>
      <c r="H7" s="40"/>
      <c r="I7" s="40"/>
      <c r="J7" s="40"/>
      <c r="K7" s="40"/>
      <c r="L7" s="40"/>
      <c r="M7" s="40">
        <f>M8</f>
        <v>3</v>
      </c>
      <c r="N7" s="38"/>
    </row>
    <row r="8" ht="22.8" customHeight="1" spans="1:14">
      <c r="A8" s="41" t="s">
        <v>418</v>
      </c>
      <c r="B8" s="41" t="s">
        <v>419</v>
      </c>
      <c r="C8" s="32">
        <v>3</v>
      </c>
      <c r="D8" s="32">
        <v>3</v>
      </c>
      <c r="E8" s="32">
        <v>3</v>
      </c>
      <c r="F8" s="32"/>
      <c r="G8" s="32"/>
      <c r="H8" s="32"/>
      <c r="I8" s="32"/>
      <c r="J8" s="32"/>
      <c r="K8" s="32"/>
      <c r="L8" s="32"/>
      <c r="M8" s="32">
        <v>3</v>
      </c>
      <c r="N8" s="38"/>
    </row>
    <row r="9" ht="22.8" customHeight="1" spans="1:14">
      <c r="A9" s="41"/>
      <c r="B9" s="4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5"/>
    </row>
    <row r="10" ht="22.8" customHeight="1" spans="1:14">
      <c r="A10" s="41"/>
      <c r="B10" s="4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pane ySplit="6" topLeftCell="A7" activePane="bottomLeft" state="frozen"/>
      <selection/>
      <selection pane="bottomLeft" activeCell="R7" sqref="R7"/>
    </sheetView>
  </sheetViews>
  <sheetFormatPr defaultColWidth="9" defaultRowHeight="13.5" outlineLevelRow="6"/>
  <cols>
    <col min="1" max="1" width="6.78333333333333" customWidth="1"/>
    <col min="2" max="2" width="15.0666666666667" customWidth="1"/>
    <col min="3" max="3" width="13.75" customWidth="1"/>
    <col min="4" max="5" width="8.55" customWidth="1"/>
    <col min="6" max="6" width="8.5" customWidth="1"/>
    <col min="7" max="8" width="12.2" customWidth="1"/>
    <col min="9" max="10" width="6.88333333333333" customWidth="1"/>
    <col min="11" max="11" width="7.38333333333333" customWidth="1"/>
    <col min="12" max="18" width="7.63333333333333" customWidth="1"/>
    <col min="19" max="19" width="12.5" customWidth="1"/>
    <col min="20" max="23" width="9.76666666666667" customWidth="1"/>
  </cols>
  <sheetData>
    <row r="1" ht="16.35" customHeight="1" spans="1:1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5" t="s">
        <v>420</v>
      </c>
    </row>
    <row r="2" s="2" customFormat="1" ht="37.95" customHeight="1" spans="1:19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1.55" customHeight="1" spans="1:19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6" t="s">
        <v>31</v>
      </c>
      <c r="S3" s="36"/>
    </row>
    <row r="4" ht="33.6" customHeight="1" spans="1:19">
      <c r="A4" s="26" t="s">
        <v>186</v>
      </c>
      <c r="B4" s="26" t="s">
        <v>421</v>
      </c>
      <c r="C4" s="27" t="s">
        <v>422</v>
      </c>
      <c r="D4" s="26" t="s">
        <v>423</v>
      </c>
      <c r="E4" s="28" t="s">
        <v>424</v>
      </c>
      <c r="F4" s="29"/>
      <c r="G4" s="26" t="s">
        <v>425</v>
      </c>
      <c r="H4" s="27" t="s">
        <v>426</v>
      </c>
      <c r="I4" s="26" t="s">
        <v>427</v>
      </c>
      <c r="J4" s="26"/>
      <c r="K4" s="26"/>
      <c r="L4" s="26"/>
      <c r="M4" s="26"/>
      <c r="N4" s="26"/>
      <c r="O4" s="26"/>
      <c r="P4" s="26"/>
      <c r="Q4" s="26"/>
      <c r="R4" s="26"/>
      <c r="S4" s="26"/>
    </row>
    <row r="5" ht="33.6" customHeight="1" spans="1:19">
      <c r="A5" s="26"/>
      <c r="B5" s="26"/>
      <c r="C5" s="30"/>
      <c r="D5" s="26"/>
      <c r="E5" s="27" t="s">
        <v>428</v>
      </c>
      <c r="F5" s="27" t="s">
        <v>429</v>
      </c>
      <c r="G5" s="26"/>
      <c r="H5" s="30"/>
      <c r="I5" s="28" t="s">
        <v>430</v>
      </c>
      <c r="J5" s="34"/>
      <c r="K5" s="29"/>
      <c r="L5" s="28" t="s">
        <v>431</v>
      </c>
      <c r="M5" s="34"/>
      <c r="N5" s="29"/>
      <c r="O5" s="34" t="s">
        <v>432</v>
      </c>
      <c r="P5" s="34"/>
      <c r="Q5" s="34"/>
      <c r="R5" s="29"/>
      <c r="S5" s="26" t="s">
        <v>433</v>
      </c>
    </row>
    <row r="6" ht="36.2" customHeight="1" spans="1:19">
      <c r="A6" s="26"/>
      <c r="B6" s="26"/>
      <c r="C6" s="31"/>
      <c r="D6" s="26"/>
      <c r="E6" s="31"/>
      <c r="F6" s="31"/>
      <c r="G6" s="26"/>
      <c r="H6" s="31"/>
      <c r="I6" s="26" t="s">
        <v>434</v>
      </c>
      <c r="J6" s="26" t="s">
        <v>435</v>
      </c>
      <c r="K6" s="26" t="s">
        <v>436</v>
      </c>
      <c r="L6" s="26" t="s">
        <v>437</v>
      </c>
      <c r="M6" s="26" t="s">
        <v>438</v>
      </c>
      <c r="N6" s="26" t="s">
        <v>439</v>
      </c>
      <c r="O6" s="26" t="s">
        <v>440</v>
      </c>
      <c r="P6" s="26" t="s">
        <v>441</v>
      </c>
      <c r="Q6" s="26" t="s">
        <v>442</v>
      </c>
      <c r="R6" s="26" t="s">
        <v>443</v>
      </c>
      <c r="S6" s="26" t="s">
        <v>444</v>
      </c>
    </row>
    <row r="7" ht="46" customHeight="1" spans="1:19">
      <c r="A7" s="15" t="s">
        <v>152</v>
      </c>
      <c r="B7" s="15" t="s">
        <v>445</v>
      </c>
      <c r="C7" s="32" t="s">
        <v>446</v>
      </c>
      <c r="D7" s="33">
        <v>3</v>
      </c>
      <c r="E7" s="16"/>
      <c r="F7" s="15"/>
      <c r="G7" s="15" t="s">
        <v>447</v>
      </c>
      <c r="H7" s="15" t="s">
        <v>448</v>
      </c>
      <c r="I7" s="15" t="s">
        <v>449</v>
      </c>
      <c r="J7" s="16" t="s">
        <v>450</v>
      </c>
      <c r="K7" s="16" t="s">
        <v>451</v>
      </c>
      <c r="L7" s="15" t="s">
        <v>452</v>
      </c>
      <c r="M7" s="17">
        <v>1</v>
      </c>
      <c r="N7" s="18">
        <v>46022</v>
      </c>
      <c r="O7" s="16" t="s">
        <v>450</v>
      </c>
      <c r="P7" s="16" t="s">
        <v>450</v>
      </c>
      <c r="Q7" s="16" t="s">
        <v>453</v>
      </c>
      <c r="R7" s="16" t="s">
        <v>454</v>
      </c>
      <c r="S7" s="15" t="s">
        <v>455</v>
      </c>
    </row>
  </sheetData>
  <mergeCells count="16">
    <mergeCell ref="A2:S2"/>
    <mergeCell ref="A3:Q3"/>
    <mergeCell ref="R3:S3"/>
    <mergeCell ref="E4:F4"/>
    <mergeCell ref="I4:S4"/>
    <mergeCell ref="I5:K5"/>
    <mergeCell ref="L5:N5"/>
    <mergeCell ref="O5:R5"/>
    <mergeCell ref="A4:A6"/>
    <mergeCell ref="B4:B6"/>
    <mergeCell ref="C4:C6"/>
    <mergeCell ref="D4:D6"/>
    <mergeCell ref="E5:E6"/>
    <mergeCell ref="F5:F6"/>
    <mergeCell ref="G4:G6"/>
    <mergeCell ref="H4:H6"/>
  </mergeCells>
  <printOptions horizontalCentered="1"/>
  <pageMargins left="0.0777777777777778" right="0.0777777777777778" top="1.0625" bottom="0.0777777777777778" header="0" footer="0"/>
  <pageSetup paperSize="9" scale="85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workbookViewId="0">
      <pane ySplit="1" topLeftCell="A2" activePane="bottomLeft" state="frozen"/>
      <selection/>
      <selection pane="bottomLeft" activeCell="B9" sqref="B9"/>
    </sheetView>
  </sheetViews>
  <sheetFormatPr defaultColWidth="9" defaultRowHeight="13.5"/>
  <cols>
    <col min="1" max="1" width="8.44166666666667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0.6333333333333" customWidth="1"/>
    <col min="11" max="11" width="6.50833333333333" customWidth="1"/>
    <col min="12" max="12" width="7.75" customWidth="1"/>
    <col min="13" max="13" width="8.275" customWidth="1"/>
    <col min="14" max="16" width="7.88333333333333" customWidth="1"/>
    <col min="17" max="20" width="9" customWidth="1"/>
  </cols>
  <sheetData>
    <row r="1" s="1" customFormat="1" spans="1:2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0" t="s">
        <v>456</v>
      </c>
      <c r="T1" s="20"/>
      <c r="U1" s="21"/>
    </row>
    <row r="2" s="2" customFormat="1" ht="24" spans="1:21">
      <c r="A2" s="5" t="s">
        <v>457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12"/>
      <c r="O3" s="12"/>
      <c r="P3" s="4"/>
      <c r="Q3" s="4"/>
      <c r="R3" s="22" t="s">
        <v>31</v>
      </c>
      <c r="S3" s="22"/>
      <c r="T3" s="22"/>
      <c r="U3" s="22"/>
    </row>
    <row r="4" s="1" customFormat="1" ht="20" customHeight="1" spans="1:21">
      <c r="A4" s="6" t="s">
        <v>458</v>
      </c>
      <c r="B4" s="7" t="s">
        <v>459</v>
      </c>
      <c r="C4" s="7"/>
      <c r="D4" s="7"/>
      <c r="E4" s="7"/>
      <c r="F4" s="7"/>
      <c r="G4" s="7"/>
      <c r="H4" s="7"/>
      <c r="I4" s="7" t="s">
        <v>460</v>
      </c>
      <c r="J4" s="7" t="s">
        <v>461</v>
      </c>
      <c r="K4" s="7" t="s">
        <v>462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="1" customFormat="1" spans="1:21">
      <c r="A5" s="6"/>
      <c r="B5" s="7" t="s">
        <v>423</v>
      </c>
      <c r="C5" s="7" t="s">
        <v>463</v>
      </c>
      <c r="D5" s="7"/>
      <c r="E5" s="7"/>
      <c r="F5" s="7"/>
      <c r="G5" s="7" t="s">
        <v>464</v>
      </c>
      <c r="H5" s="7"/>
      <c r="I5" s="7"/>
      <c r="J5" s="7"/>
      <c r="K5" s="7" t="s">
        <v>430</v>
      </c>
      <c r="L5" s="7"/>
      <c r="M5" s="7"/>
      <c r="N5" s="7" t="s">
        <v>431</v>
      </c>
      <c r="O5" s="7"/>
      <c r="P5" s="7"/>
      <c r="Q5" s="7" t="s">
        <v>432</v>
      </c>
      <c r="R5" s="7"/>
      <c r="S5" s="7"/>
      <c r="T5" s="7"/>
      <c r="U5" s="7" t="s">
        <v>433</v>
      </c>
    </row>
    <row r="6" s="1" customFormat="1" ht="36" spans="1:21">
      <c r="A6" s="6"/>
      <c r="B6" s="7"/>
      <c r="C6" s="7" t="s">
        <v>137</v>
      </c>
      <c r="D6" s="7" t="s">
        <v>465</v>
      </c>
      <c r="E6" s="7" t="s">
        <v>141</v>
      </c>
      <c r="F6" s="7" t="s">
        <v>466</v>
      </c>
      <c r="G6" s="7" t="s">
        <v>157</v>
      </c>
      <c r="H6" s="7" t="s">
        <v>467</v>
      </c>
      <c r="I6" s="7"/>
      <c r="J6" s="7"/>
      <c r="K6" s="7" t="s">
        <v>434</v>
      </c>
      <c r="L6" s="7" t="s">
        <v>435</v>
      </c>
      <c r="M6" s="7" t="s">
        <v>436</v>
      </c>
      <c r="N6" s="7" t="s">
        <v>468</v>
      </c>
      <c r="O6" s="7" t="s">
        <v>438</v>
      </c>
      <c r="P6" s="7" t="s">
        <v>439</v>
      </c>
      <c r="Q6" s="7" t="s">
        <v>440</v>
      </c>
      <c r="R6" s="7" t="s">
        <v>441</v>
      </c>
      <c r="S6" s="7" t="s">
        <v>442</v>
      </c>
      <c r="T6" s="7" t="s">
        <v>443</v>
      </c>
      <c r="U6" s="7" t="s">
        <v>469</v>
      </c>
    </row>
    <row r="7" s="1" customFormat="1" ht="23" customHeight="1" spans="1:21">
      <c r="A7" s="6" t="s">
        <v>470</v>
      </c>
      <c r="B7" s="8"/>
      <c r="C7" s="8"/>
      <c r="D7" s="8"/>
      <c r="E7" s="8"/>
      <c r="F7" s="8"/>
      <c r="G7" s="8"/>
      <c r="H7" s="8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="1" customFormat="1" ht="57" customHeight="1" spans="1:21">
      <c r="A8" s="9" t="s">
        <v>3</v>
      </c>
      <c r="B8" s="10">
        <v>123.92</v>
      </c>
      <c r="C8" s="10">
        <v>123.92</v>
      </c>
      <c r="D8" s="10"/>
      <c r="E8" s="10"/>
      <c r="F8" s="10"/>
      <c r="G8" s="10">
        <v>120.92</v>
      </c>
      <c r="H8" s="10">
        <v>3</v>
      </c>
      <c r="I8" s="14" t="s">
        <v>471</v>
      </c>
      <c r="J8" s="14" t="s">
        <v>472</v>
      </c>
      <c r="K8" s="15" t="s">
        <v>473</v>
      </c>
      <c r="L8" s="16" t="s">
        <v>450</v>
      </c>
      <c r="M8" s="16" t="s">
        <v>451</v>
      </c>
      <c r="N8" s="15" t="s">
        <v>452</v>
      </c>
      <c r="O8" s="17">
        <v>1</v>
      </c>
      <c r="P8" s="18" t="s">
        <v>474</v>
      </c>
      <c r="Q8" s="16"/>
      <c r="R8" s="16" t="s">
        <v>475</v>
      </c>
      <c r="S8" s="16" t="s">
        <v>476</v>
      </c>
      <c r="T8" s="16" t="s">
        <v>454</v>
      </c>
      <c r="U8" s="15" t="s">
        <v>455</v>
      </c>
    </row>
    <row r="9" s="1" customFormat="1" ht="24" customHeight="1" spans="1:21">
      <c r="A9" s="6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="1" customFormat="1" ht="24" customHeight="1" spans="1:21">
      <c r="A10" s="6"/>
      <c r="B10" s="8"/>
      <c r="C10" s="8"/>
      <c r="D10" s="8"/>
      <c r="E10" s="8"/>
      <c r="F10" s="8"/>
      <c r="G10" s="8"/>
      <c r="H10" s="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="1" customFormat="1" ht="24" customHeight="1" spans="1:21">
      <c r="A11" s="6"/>
      <c r="B11" s="8"/>
      <c r="C11" s="8"/>
      <c r="D11" s="8"/>
      <c r="E11" s="8"/>
      <c r="F11" s="8"/>
      <c r="G11" s="8"/>
      <c r="H11" s="8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="1" customFormat="1" ht="24" customHeight="1" spans="1:21">
      <c r="A12" s="11"/>
      <c r="B12" s="8"/>
      <c r="C12" s="8"/>
      <c r="D12" s="8"/>
      <c r="E12" s="8"/>
      <c r="F12" s="8"/>
      <c r="G12" s="8"/>
      <c r="H12" s="8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="1" customFormat="1" spans="1:21">
      <c r="A13" s="3" t="s">
        <v>477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</sheetData>
  <mergeCells count="17">
    <mergeCell ref="S1:U1"/>
    <mergeCell ref="A2:U2"/>
    <mergeCell ref="A3:J3"/>
    <mergeCell ref="N3:O3"/>
    <mergeCell ref="R3:U3"/>
    <mergeCell ref="B4:H4"/>
    <mergeCell ref="K4:U4"/>
    <mergeCell ref="C5:F5"/>
    <mergeCell ref="G5:H5"/>
    <mergeCell ref="K5:M5"/>
    <mergeCell ref="N5:P5"/>
    <mergeCell ref="Q5:T5"/>
    <mergeCell ref="A13:U13"/>
    <mergeCell ref="A4:A6"/>
    <mergeCell ref="B5:B6"/>
    <mergeCell ref="I4:I6"/>
    <mergeCell ref="J4:J6"/>
  </mergeCells>
  <printOptions horizontalCentered="1"/>
  <pageMargins left="0.0777777777777778" right="0.0777777777777778" top="1.0625" bottom="0.0777777777777778" header="0" footer="0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F32" sqref="F32"/>
    </sheetView>
  </sheetViews>
  <sheetFormatPr defaultColWidth="9" defaultRowHeight="13.5" outlineLevelCol="7"/>
  <cols>
    <col min="1" max="1" width="29.45" customWidth="1"/>
    <col min="2" max="2" width="11.9416666666667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1.4416666666667" customWidth="1"/>
    <col min="8" max="8" width="10.3333333333333" customWidth="1"/>
  </cols>
  <sheetData>
    <row r="1" ht="12.9" customHeight="1" spans="1:8">
      <c r="A1" s="23"/>
      <c r="H1" s="35" t="s">
        <v>29</v>
      </c>
    </row>
    <row r="2" s="2" customFormat="1" ht="20.25" spans="1:8">
      <c r="A2" s="84" t="s">
        <v>6</v>
      </c>
      <c r="B2" s="84"/>
      <c r="C2" s="84"/>
      <c r="D2" s="84"/>
      <c r="E2" s="84"/>
      <c r="F2" s="84"/>
      <c r="G2" s="84"/>
      <c r="H2" s="84"/>
    </row>
    <row r="3" spans="1:8">
      <c r="A3" s="25" t="s">
        <v>30</v>
      </c>
      <c r="B3" s="25"/>
      <c r="C3" s="25"/>
      <c r="D3" s="25"/>
      <c r="E3" s="25"/>
      <c r="F3" s="25"/>
      <c r="G3" s="36" t="s">
        <v>31</v>
      </c>
      <c r="H3" s="36"/>
    </row>
    <row r="4" ht="17.9" customHeight="1" spans="1:8">
      <c r="A4" s="26" t="s">
        <v>32</v>
      </c>
      <c r="B4" s="26"/>
      <c r="C4" s="26" t="s">
        <v>33</v>
      </c>
      <c r="D4" s="26"/>
      <c r="E4" s="26"/>
      <c r="F4" s="26"/>
      <c r="G4" s="26"/>
      <c r="H4" s="26"/>
    </row>
    <row r="5" ht="22.4" customHeight="1" spans="1:8">
      <c r="A5" s="26" t="s">
        <v>34</v>
      </c>
      <c r="B5" s="26" t="s">
        <v>35</v>
      </c>
      <c r="C5" s="26" t="s">
        <v>36</v>
      </c>
      <c r="D5" s="26" t="s">
        <v>35</v>
      </c>
      <c r="E5" s="26" t="s">
        <v>3</v>
      </c>
      <c r="F5" s="26" t="s">
        <v>35</v>
      </c>
      <c r="G5" s="26" t="s">
        <v>37</v>
      </c>
      <c r="H5" s="26" t="s">
        <v>35</v>
      </c>
    </row>
    <row r="6" ht="16.25" customHeight="1" spans="1:8">
      <c r="A6" s="38" t="s">
        <v>38</v>
      </c>
      <c r="B6" s="32">
        <v>123.92</v>
      </c>
      <c r="C6" s="15" t="s">
        <v>39</v>
      </c>
      <c r="D6" s="44">
        <v>98.11</v>
      </c>
      <c r="E6" s="38" t="s">
        <v>40</v>
      </c>
      <c r="F6" s="40">
        <f>SUM(F7:F9)</f>
        <v>120.92</v>
      </c>
      <c r="G6" s="15" t="s">
        <v>41</v>
      </c>
      <c r="H6" s="32"/>
    </row>
    <row r="7" ht="16.25" customHeight="1" spans="1:8">
      <c r="A7" s="15" t="s">
        <v>42</v>
      </c>
      <c r="B7" s="32"/>
      <c r="C7" s="15" t="s">
        <v>43</v>
      </c>
      <c r="D7" s="44"/>
      <c r="E7" s="15" t="s">
        <v>44</v>
      </c>
      <c r="F7" s="32">
        <v>98.06</v>
      </c>
      <c r="G7" s="15" t="s">
        <v>45</v>
      </c>
      <c r="H7" s="32"/>
    </row>
    <row r="8" ht="16.25" customHeight="1" spans="1:8">
      <c r="A8" s="38" t="s">
        <v>46</v>
      </c>
      <c r="B8" s="32"/>
      <c r="C8" s="15" t="s">
        <v>47</v>
      </c>
      <c r="D8" s="44"/>
      <c r="E8" s="15" t="s">
        <v>48</v>
      </c>
      <c r="F8" s="32">
        <v>22.86</v>
      </c>
      <c r="G8" s="15" t="s">
        <v>49</v>
      </c>
      <c r="H8" s="32"/>
    </row>
    <row r="9" ht="16.25" customHeight="1" spans="1:8">
      <c r="A9" s="15" t="s">
        <v>50</v>
      </c>
      <c r="B9" s="32"/>
      <c r="C9" s="15" t="s">
        <v>51</v>
      </c>
      <c r="D9" s="44"/>
      <c r="E9" s="15" t="s">
        <v>52</v>
      </c>
      <c r="F9" s="32"/>
      <c r="G9" s="15" t="s">
        <v>53</v>
      </c>
      <c r="H9" s="32"/>
    </row>
    <row r="10" ht="16.25" customHeight="1" spans="1:8">
      <c r="A10" s="15" t="s">
        <v>54</v>
      </c>
      <c r="B10" s="32"/>
      <c r="C10" s="15" t="s">
        <v>55</v>
      </c>
      <c r="D10" s="44"/>
      <c r="E10" s="38" t="s">
        <v>56</v>
      </c>
      <c r="F10" s="40">
        <f>SUM(F11:F20)</f>
        <v>3</v>
      </c>
      <c r="G10" s="15" t="s">
        <v>57</v>
      </c>
      <c r="H10" s="32">
        <v>123.92</v>
      </c>
    </row>
    <row r="11" ht="16.25" customHeight="1" spans="1:8">
      <c r="A11" s="15" t="s">
        <v>58</v>
      </c>
      <c r="B11" s="32"/>
      <c r="C11" s="15" t="s">
        <v>59</v>
      </c>
      <c r="D11" s="44"/>
      <c r="E11" s="15" t="s">
        <v>60</v>
      </c>
      <c r="F11" s="32"/>
      <c r="G11" s="15" t="s">
        <v>61</v>
      </c>
      <c r="H11" s="32"/>
    </row>
    <row r="12" ht="16.25" customHeight="1" spans="1:8">
      <c r="A12" s="15" t="s">
        <v>62</v>
      </c>
      <c r="B12" s="32"/>
      <c r="C12" s="15" t="s">
        <v>63</v>
      </c>
      <c r="D12" s="44"/>
      <c r="E12" s="15" t="s">
        <v>64</v>
      </c>
      <c r="F12" s="32">
        <v>3</v>
      </c>
      <c r="G12" s="15" t="s">
        <v>65</v>
      </c>
      <c r="H12" s="32"/>
    </row>
    <row r="13" ht="16.25" customHeight="1" spans="1:8">
      <c r="A13" s="15" t="s">
        <v>66</v>
      </c>
      <c r="B13" s="32"/>
      <c r="C13" s="15" t="s">
        <v>67</v>
      </c>
      <c r="D13" s="44">
        <v>17.14</v>
      </c>
      <c r="E13" s="15" t="s">
        <v>68</v>
      </c>
      <c r="F13" s="32"/>
      <c r="G13" s="15" t="s">
        <v>69</v>
      </c>
      <c r="H13" s="32"/>
    </row>
    <row r="14" ht="16.25" customHeight="1" spans="1:8">
      <c r="A14" s="15" t="s">
        <v>70</v>
      </c>
      <c r="B14" s="32"/>
      <c r="C14" s="15" t="s">
        <v>71</v>
      </c>
      <c r="D14" s="44"/>
      <c r="E14" s="15" t="s">
        <v>72</v>
      </c>
      <c r="F14" s="32"/>
      <c r="G14" s="15" t="s">
        <v>73</v>
      </c>
      <c r="H14" s="32"/>
    </row>
    <row r="15" ht="16.25" customHeight="1" spans="1:8">
      <c r="A15" s="15" t="s">
        <v>74</v>
      </c>
      <c r="B15" s="32"/>
      <c r="C15" s="15" t="s">
        <v>75</v>
      </c>
      <c r="D15" s="44"/>
      <c r="E15" s="15" t="s">
        <v>76</v>
      </c>
      <c r="F15" s="32"/>
      <c r="G15" s="15" t="s">
        <v>77</v>
      </c>
      <c r="H15" s="32"/>
    </row>
    <row r="16" ht="16.25" customHeight="1" spans="1:8">
      <c r="A16" s="15" t="s">
        <v>78</v>
      </c>
      <c r="B16" s="32"/>
      <c r="C16" s="15" t="s">
        <v>79</v>
      </c>
      <c r="D16" s="44"/>
      <c r="E16" s="15" t="s">
        <v>80</v>
      </c>
      <c r="F16" s="32"/>
      <c r="G16" s="15" t="s">
        <v>81</v>
      </c>
      <c r="H16" s="32"/>
    </row>
    <row r="17" ht="16.25" customHeight="1" spans="1:8">
      <c r="A17" s="15" t="s">
        <v>82</v>
      </c>
      <c r="B17" s="32"/>
      <c r="C17" s="15" t="s">
        <v>83</v>
      </c>
      <c r="D17" s="44"/>
      <c r="E17" s="15" t="s">
        <v>84</v>
      </c>
      <c r="F17" s="32"/>
      <c r="G17" s="15" t="s">
        <v>85</v>
      </c>
      <c r="H17" s="32"/>
    </row>
    <row r="18" ht="16.25" customHeight="1" spans="1:8">
      <c r="A18" s="15" t="s">
        <v>86</v>
      </c>
      <c r="B18" s="32"/>
      <c r="C18" s="15" t="s">
        <v>87</v>
      </c>
      <c r="D18" s="44"/>
      <c r="E18" s="15" t="s">
        <v>88</v>
      </c>
      <c r="F18" s="32"/>
      <c r="G18" s="15" t="s">
        <v>89</v>
      </c>
      <c r="H18" s="32"/>
    </row>
    <row r="19" ht="16.25" customHeight="1" spans="1:8">
      <c r="A19" s="15" t="s">
        <v>90</v>
      </c>
      <c r="B19" s="32"/>
      <c r="C19" s="15" t="s">
        <v>91</v>
      </c>
      <c r="D19" s="44"/>
      <c r="E19" s="15" t="s">
        <v>92</v>
      </c>
      <c r="F19" s="32"/>
      <c r="G19" s="15" t="s">
        <v>93</v>
      </c>
      <c r="H19" s="32"/>
    </row>
    <row r="20" ht="16.25" customHeight="1" spans="1:8">
      <c r="A20" s="38" t="s">
        <v>94</v>
      </c>
      <c r="B20" s="40"/>
      <c r="C20" s="15" t="s">
        <v>95</v>
      </c>
      <c r="D20" s="44"/>
      <c r="E20" s="15" t="s">
        <v>96</v>
      </c>
      <c r="F20" s="32"/>
      <c r="G20" s="15"/>
      <c r="H20" s="32"/>
    </row>
    <row r="21" ht="16.25" customHeight="1" spans="1:8">
      <c r="A21" s="38" t="s">
        <v>97</v>
      </c>
      <c r="B21" s="40"/>
      <c r="C21" s="15" t="s">
        <v>98</v>
      </c>
      <c r="D21" s="44"/>
      <c r="E21" s="38" t="s">
        <v>99</v>
      </c>
      <c r="F21" s="40"/>
      <c r="G21" s="15"/>
      <c r="H21" s="32"/>
    </row>
    <row r="22" ht="16.25" customHeight="1" spans="1:8">
      <c r="A22" s="38" t="s">
        <v>100</v>
      </c>
      <c r="B22" s="40"/>
      <c r="C22" s="15" t="s">
        <v>101</v>
      </c>
      <c r="D22" s="44"/>
      <c r="E22" s="15"/>
      <c r="F22" s="15"/>
      <c r="G22" s="15"/>
      <c r="H22" s="32"/>
    </row>
    <row r="23" ht="16.25" customHeight="1" spans="1:8">
      <c r="A23" s="38" t="s">
        <v>102</v>
      </c>
      <c r="B23" s="40"/>
      <c r="C23" s="15" t="s">
        <v>103</v>
      </c>
      <c r="D23" s="44"/>
      <c r="E23" s="15"/>
      <c r="F23" s="15"/>
      <c r="G23" s="15"/>
      <c r="H23" s="32"/>
    </row>
    <row r="24" ht="16.25" customHeight="1" spans="1:8">
      <c r="A24" s="38" t="s">
        <v>104</v>
      </c>
      <c r="B24" s="40"/>
      <c r="C24" s="15" t="s">
        <v>105</v>
      </c>
      <c r="D24" s="44"/>
      <c r="E24" s="15"/>
      <c r="F24" s="15"/>
      <c r="G24" s="15"/>
      <c r="H24" s="32"/>
    </row>
    <row r="25" ht="16.25" customHeight="1" spans="1:8">
      <c r="A25" s="15" t="s">
        <v>106</v>
      </c>
      <c r="B25" s="32"/>
      <c r="C25" s="15" t="s">
        <v>107</v>
      </c>
      <c r="D25" s="44">
        <v>8.67</v>
      </c>
      <c r="E25" s="15"/>
      <c r="F25" s="15"/>
      <c r="G25" s="15"/>
      <c r="H25" s="32"/>
    </row>
    <row r="26" ht="16.25" customHeight="1" spans="1:8">
      <c r="A26" s="15" t="s">
        <v>108</v>
      </c>
      <c r="B26" s="32"/>
      <c r="C26" s="15" t="s">
        <v>109</v>
      </c>
      <c r="D26" s="44"/>
      <c r="E26" s="15"/>
      <c r="F26" s="15"/>
      <c r="G26" s="15"/>
      <c r="H26" s="32"/>
    </row>
    <row r="27" ht="16.25" customHeight="1" spans="1:8">
      <c r="A27" s="15" t="s">
        <v>110</v>
      </c>
      <c r="B27" s="32"/>
      <c r="C27" s="15" t="s">
        <v>111</v>
      </c>
      <c r="D27" s="44"/>
      <c r="E27" s="15"/>
      <c r="F27" s="15"/>
      <c r="G27" s="15"/>
      <c r="H27" s="32"/>
    </row>
    <row r="28" ht="16.25" customHeight="1" spans="1:8">
      <c r="A28" s="38" t="s">
        <v>112</v>
      </c>
      <c r="B28" s="40"/>
      <c r="C28" s="15" t="s">
        <v>113</v>
      </c>
      <c r="D28" s="44"/>
      <c r="E28" s="15"/>
      <c r="F28" s="15"/>
      <c r="G28" s="15"/>
      <c r="H28" s="32"/>
    </row>
    <row r="29" ht="16.25" customHeight="1" spans="1:8">
      <c r="A29" s="38" t="s">
        <v>114</v>
      </c>
      <c r="B29" s="40"/>
      <c r="C29" s="15" t="s">
        <v>115</v>
      </c>
      <c r="D29" s="44"/>
      <c r="E29" s="15"/>
      <c r="F29" s="15"/>
      <c r="G29" s="15"/>
      <c r="H29" s="32"/>
    </row>
    <row r="30" ht="16.25" customHeight="1" spans="1:8">
      <c r="A30" s="38" t="s">
        <v>116</v>
      </c>
      <c r="B30" s="40"/>
      <c r="C30" s="15" t="s">
        <v>117</v>
      </c>
      <c r="D30" s="44"/>
      <c r="E30" s="15"/>
      <c r="F30" s="15"/>
      <c r="G30" s="15"/>
      <c r="H30" s="32"/>
    </row>
    <row r="31" ht="16.25" customHeight="1" spans="1:8">
      <c r="A31" s="38" t="s">
        <v>118</v>
      </c>
      <c r="B31" s="40"/>
      <c r="C31" s="15" t="s">
        <v>119</v>
      </c>
      <c r="D31" s="44"/>
      <c r="E31" s="15"/>
      <c r="F31" s="15"/>
      <c r="G31" s="15"/>
      <c r="H31" s="32"/>
    </row>
    <row r="32" ht="16.25" customHeight="1" spans="1:8">
      <c r="A32" s="38" t="s">
        <v>120</v>
      </c>
      <c r="B32" s="40"/>
      <c r="C32" s="15" t="s">
        <v>121</v>
      </c>
      <c r="D32" s="44"/>
      <c r="E32" s="15"/>
      <c r="F32" s="15"/>
      <c r="G32" s="15"/>
      <c r="H32" s="32"/>
    </row>
    <row r="33" ht="16.25" customHeight="1" spans="1:8">
      <c r="A33" s="15"/>
      <c r="B33" s="15"/>
      <c r="C33" s="15" t="s">
        <v>122</v>
      </c>
      <c r="D33" s="44"/>
      <c r="E33" s="15"/>
      <c r="F33" s="15"/>
      <c r="G33" s="15"/>
      <c r="H33" s="15"/>
    </row>
    <row r="34" ht="16.25" customHeight="1" spans="1:8">
      <c r="A34" s="15"/>
      <c r="B34" s="15"/>
      <c r="C34" s="15" t="s">
        <v>123</v>
      </c>
      <c r="D34" s="44"/>
      <c r="E34" s="15"/>
      <c r="F34" s="15"/>
      <c r="G34" s="15"/>
      <c r="H34" s="15"/>
    </row>
    <row r="35" ht="16.25" customHeight="1" spans="1:8">
      <c r="A35" s="15"/>
      <c r="B35" s="15"/>
      <c r="C35" s="15" t="s">
        <v>124</v>
      </c>
      <c r="D35" s="44"/>
      <c r="E35" s="15"/>
      <c r="F35" s="15"/>
      <c r="G35" s="15"/>
      <c r="H35" s="15"/>
    </row>
    <row r="36" ht="16.25" customHeight="1" spans="1:8">
      <c r="A36" s="15"/>
      <c r="B36" s="15"/>
      <c r="C36" s="15"/>
      <c r="D36" s="15"/>
      <c r="E36" s="15"/>
      <c r="F36" s="15"/>
      <c r="G36" s="15"/>
      <c r="H36" s="15"/>
    </row>
    <row r="37" ht="16.25" customHeight="1" spans="1:8">
      <c r="A37" s="38" t="s">
        <v>125</v>
      </c>
      <c r="B37" s="40">
        <f>SUM(B6:B36)</f>
        <v>123.92</v>
      </c>
      <c r="C37" s="38" t="s">
        <v>126</v>
      </c>
      <c r="D37" s="40">
        <f>SUM(D6:D36)</f>
        <v>123.92</v>
      </c>
      <c r="E37" s="38" t="s">
        <v>126</v>
      </c>
      <c r="F37" s="40">
        <f>F6+F10+F21</f>
        <v>123.92</v>
      </c>
      <c r="G37" s="38" t="s">
        <v>126</v>
      </c>
      <c r="H37" s="40">
        <f>SUM(H6:H36)</f>
        <v>123.92</v>
      </c>
    </row>
    <row r="38" ht="16.25" customHeight="1" spans="1:8">
      <c r="A38" s="38" t="s">
        <v>127</v>
      </c>
      <c r="B38" s="40"/>
      <c r="C38" s="38" t="s">
        <v>128</v>
      </c>
      <c r="D38" s="40"/>
      <c r="E38" s="38" t="s">
        <v>128</v>
      </c>
      <c r="F38" s="40"/>
      <c r="G38" s="38" t="s">
        <v>128</v>
      </c>
      <c r="H38" s="40"/>
    </row>
    <row r="39" ht="16.25" customHeight="1" spans="1:8">
      <c r="A39" s="15"/>
      <c r="B39" s="32"/>
      <c r="C39" s="15"/>
      <c r="D39" s="32"/>
      <c r="E39" s="38"/>
      <c r="F39" s="40"/>
      <c r="G39" s="38"/>
      <c r="H39" s="40"/>
    </row>
    <row r="40" ht="16.25" customHeight="1" spans="1:8">
      <c r="A40" s="38" t="s">
        <v>129</v>
      </c>
      <c r="B40" s="40">
        <f>B37</f>
        <v>123.92</v>
      </c>
      <c r="C40" s="38" t="s">
        <v>130</v>
      </c>
      <c r="D40" s="40">
        <f>D37</f>
        <v>123.92</v>
      </c>
      <c r="E40" s="38" t="s">
        <v>130</v>
      </c>
      <c r="F40" s="40">
        <f>F37</f>
        <v>123.92</v>
      </c>
      <c r="G40" s="38" t="s">
        <v>130</v>
      </c>
      <c r="H40" s="40">
        <f>H37</f>
        <v>123.92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275" bottom="0.0777777777777778" header="0" footer="0"/>
  <pageSetup paperSize="9" scale="9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H13" sqref="H13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23"/>
      <c r="X1" s="35" t="s">
        <v>131</v>
      </c>
      <c r="Y1" s="35"/>
    </row>
    <row r="2" s="2" customFormat="1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4" customHeight="1" spans="1: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6" t="s">
        <v>31</v>
      </c>
      <c r="Y3" s="36"/>
    </row>
    <row r="4" ht="22.4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127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8"/>
      <c r="B7" s="38" t="s">
        <v>134</v>
      </c>
      <c r="C7" s="50">
        <f>SUM(C8:C9)</f>
        <v>123.92</v>
      </c>
      <c r="D7" s="50">
        <f>SUM(D8:D9)</f>
        <v>123.92</v>
      </c>
      <c r="E7" s="50">
        <f>SUM(E8:E9)</f>
        <v>123.92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83" t="s">
        <v>152</v>
      </c>
      <c r="B8" s="83" t="s">
        <v>153</v>
      </c>
      <c r="C8" s="44">
        <f>D8</f>
        <v>123.92</v>
      </c>
      <c r="D8" s="44">
        <f>E8+I8</f>
        <v>123.92</v>
      </c>
      <c r="E8" s="32">
        <v>123.92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83"/>
      <c r="B9" s="83"/>
      <c r="C9" s="44"/>
      <c r="D9" s="4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16.35" customHeight="1"/>
    <row r="11" ht="16.3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1.0625" bottom="0.0777777777777778" header="0" footer="0"/>
  <pageSetup paperSize="9" scale="7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6" topLeftCell="A7" activePane="bottomLeft" state="frozen"/>
      <selection/>
      <selection pane="bottomLeft" activeCell="B14" sqref="B14"/>
    </sheetView>
  </sheetViews>
  <sheetFormatPr defaultColWidth="9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8" customWidth="1"/>
    <col min="7" max="8" width="17.5" customWidth="1"/>
  </cols>
  <sheetData>
    <row r="1" ht="16.35" customHeight="1" spans="1:8">
      <c r="A1" s="70"/>
      <c r="H1" s="35" t="s">
        <v>154</v>
      </c>
    </row>
    <row r="2" s="2" customFormat="1" ht="31.9" customHeight="1" spans="1:8">
      <c r="A2" s="64" t="s">
        <v>8</v>
      </c>
      <c r="B2" s="64"/>
      <c r="C2" s="64"/>
      <c r="D2" s="64"/>
      <c r="E2" s="64"/>
      <c r="F2" s="64"/>
      <c r="G2" s="64"/>
      <c r="H2" s="64"/>
    </row>
    <row r="3" ht="25" customHeight="1" spans="1:8">
      <c r="A3" s="65" t="s">
        <v>30</v>
      </c>
      <c r="B3" s="65"/>
      <c r="C3" s="25"/>
      <c r="D3" s="25"/>
      <c r="E3" s="25"/>
      <c r="F3" s="25"/>
      <c r="G3" s="25"/>
      <c r="H3" s="36" t="s">
        <v>31</v>
      </c>
    </row>
    <row r="4" ht="27.6" customHeight="1" spans="1:8">
      <c r="A4" s="71" t="s">
        <v>155</v>
      </c>
      <c r="B4" s="72" t="s">
        <v>156</v>
      </c>
      <c r="C4" s="26" t="s">
        <v>134</v>
      </c>
      <c r="D4" s="26" t="s">
        <v>157</v>
      </c>
      <c r="E4" s="26" t="s">
        <v>158</v>
      </c>
      <c r="F4" s="26" t="s">
        <v>159</v>
      </c>
      <c r="G4" s="26" t="s">
        <v>160</v>
      </c>
      <c r="H4" s="26" t="s">
        <v>161</v>
      </c>
    </row>
    <row r="5" ht="25.85" customHeight="1" spans="1:8">
      <c r="A5" s="73"/>
      <c r="B5" s="74"/>
      <c r="C5" s="26"/>
      <c r="D5" s="26"/>
      <c r="E5" s="26"/>
      <c r="F5" s="26"/>
      <c r="G5" s="26"/>
      <c r="H5" s="26"/>
    </row>
    <row r="6" ht="22.8" customHeight="1" spans="1:8">
      <c r="A6" s="75" t="s">
        <v>134</v>
      </c>
      <c r="B6" s="75"/>
      <c r="C6" s="76">
        <f>C7+C10+C15</f>
        <v>123.92</v>
      </c>
      <c r="D6" s="76">
        <f>D7+D10+D15</f>
        <v>120.92</v>
      </c>
      <c r="E6" s="76">
        <f>E7+E10+E15</f>
        <v>3</v>
      </c>
      <c r="F6" s="76"/>
      <c r="G6" s="75"/>
      <c r="H6" s="75"/>
    </row>
    <row r="7" ht="22.8" customHeight="1" spans="1:8">
      <c r="A7" s="77" t="s">
        <v>162</v>
      </c>
      <c r="B7" s="78" t="s">
        <v>163</v>
      </c>
      <c r="C7" s="79">
        <f t="shared" ref="C7:C17" si="0">D7+E7</f>
        <v>98.11</v>
      </c>
      <c r="D7" s="76">
        <f t="shared" ref="D7:D11" si="1">D8</f>
        <v>95.11</v>
      </c>
      <c r="E7" s="76">
        <v>3</v>
      </c>
      <c r="F7" s="76"/>
      <c r="G7" s="78"/>
      <c r="H7" s="78"/>
    </row>
    <row r="8" ht="22.8" customHeight="1" spans="1:8">
      <c r="A8" s="80" t="s">
        <v>164</v>
      </c>
      <c r="B8" s="81" t="s">
        <v>165</v>
      </c>
      <c r="C8" s="79">
        <f t="shared" si="0"/>
        <v>98.11</v>
      </c>
      <c r="D8" s="76">
        <f t="shared" si="1"/>
        <v>95.11</v>
      </c>
      <c r="E8" s="76">
        <v>3</v>
      </c>
      <c r="F8" s="76"/>
      <c r="G8" s="78"/>
      <c r="H8" s="78"/>
    </row>
    <row r="9" ht="20.7" customHeight="1" spans="1:8">
      <c r="A9" s="80" t="s">
        <v>166</v>
      </c>
      <c r="B9" s="81" t="s">
        <v>167</v>
      </c>
      <c r="C9" s="82">
        <f t="shared" si="0"/>
        <v>98.11</v>
      </c>
      <c r="D9" s="82">
        <v>95.11</v>
      </c>
      <c r="E9" s="82">
        <v>3</v>
      </c>
      <c r="F9" s="76"/>
      <c r="G9" s="78"/>
      <c r="H9" s="78"/>
    </row>
    <row r="10" ht="19.8" customHeight="1" spans="1:8">
      <c r="A10" s="77" t="s">
        <v>168</v>
      </c>
      <c r="B10" s="78" t="s">
        <v>169</v>
      </c>
      <c r="C10" s="79">
        <f t="shared" si="0"/>
        <v>17.14</v>
      </c>
      <c r="D10" s="76">
        <f>D11+D13</f>
        <v>17.14</v>
      </c>
      <c r="E10" s="76"/>
      <c r="F10" s="76"/>
      <c r="G10" s="81"/>
      <c r="H10" s="81"/>
    </row>
    <row r="11" ht="19.8" customHeight="1" spans="1:8">
      <c r="A11" s="80" t="s">
        <v>170</v>
      </c>
      <c r="B11" s="81" t="s">
        <v>171</v>
      </c>
      <c r="C11" s="82">
        <f t="shared" si="0"/>
        <v>11.13</v>
      </c>
      <c r="D11" s="76">
        <f t="shared" si="1"/>
        <v>11.13</v>
      </c>
      <c r="E11" s="76"/>
      <c r="F11" s="82"/>
      <c r="G11" s="81"/>
      <c r="H11" s="81"/>
    </row>
    <row r="12" ht="20.7" customHeight="1" spans="1:8">
      <c r="A12" s="80" t="s">
        <v>172</v>
      </c>
      <c r="B12" s="81" t="s">
        <v>173</v>
      </c>
      <c r="C12" s="82">
        <f t="shared" si="0"/>
        <v>11.13</v>
      </c>
      <c r="D12" s="82">
        <v>11.13</v>
      </c>
      <c r="E12" s="82"/>
      <c r="F12" s="76"/>
      <c r="G12" s="78"/>
      <c r="H12" s="78"/>
    </row>
    <row r="13" ht="19.8" customHeight="1" spans="1:8">
      <c r="A13" s="80" t="s">
        <v>174</v>
      </c>
      <c r="B13" s="81" t="s">
        <v>175</v>
      </c>
      <c r="C13" s="82">
        <f t="shared" si="0"/>
        <v>6.01</v>
      </c>
      <c r="D13" s="76">
        <f t="shared" ref="D13:D16" si="2">D14</f>
        <v>6.01</v>
      </c>
      <c r="E13" s="76"/>
      <c r="F13" s="76"/>
      <c r="G13" s="81"/>
      <c r="H13" s="81"/>
    </row>
    <row r="14" ht="22.4" customHeight="1" spans="1:8">
      <c r="A14" s="80" t="s">
        <v>176</v>
      </c>
      <c r="B14" s="81" t="s">
        <v>177</v>
      </c>
      <c r="C14" s="82">
        <f t="shared" si="0"/>
        <v>6.01</v>
      </c>
      <c r="D14" s="82">
        <v>6.01</v>
      </c>
      <c r="E14" s="82"/>
      <c r="F14" s="82"/>
      <c r="G14" s="81"/>
      <c r="H14" s="81"/>
    </row>
    <row r="15" ht="19.8" customHeight="1" spans="1:8">
      <c r="A15" s="77" t="s">
        <v>178</v>
      </c>
      <c r="B15" s="78" t="s">
        <v>179</v>
      </c>
      <c r="C15" s="79">
        <f t="shared" si="0"/>
        <v>8.67</v>
      </c>
      <c r="D15" s="76">
        <f t="shared" si="2"/>
        <v>8.67</v>
      </c>
      <c r="E15" s="76"/>
      <c r="F15" s="76"/>
      <c r="G15" s="81"/>
      <c r="H15" s="81"/>
    </row>
    <row r="16" ht="19.8" customHeight="1" spans="1:8">
      <c r="A16" s="80" t="s">
        <v>180</v>
      </c>
      <c r="B16" s="81" t="s">
        <v>181</v>
      </c>
      <c r="C16" s="82">
        <f t="shared" si="0"/>
        <v>8.67</v>
      </c>
      <c r="D16" s="76">
        <f t="shared" si="2"/>
        <v>8.67</v>
      </c>
      <c r="E16" s="76"/>
      <c r="F16" s="82"/>
      <c r="G16" s="81"/>
      <c r="H16" s="81"/>
    </row>
    <row r="17" ht="20.7" customHeight="1" spans="1:8">
      <c r="A17" s="80" t="s">
        <v>182</v>
      </c>
      <c r="B17" s="81" t="s">
        <v>183</v>
      </c>
      <c r="C17" s="82">
        <f t="shared" si="0"/>
        <v>8.67</v>
      </c>
      <c r="D17" s="82">
        <v>8.67</v>
      </c>
      <c r="E17" s="82"/>
      <c r="F17" s="76"/>
      <c r="G17" s="78"/>
      <c r="H17" s="78"/>
    </row>
    <row r="18" ht="19.8" customHeight="1" spans="1:8">
      <c r="A18" s="80"/>
      <c r="B18" s="81"/>
      <c r="C18" s="82"/>
      <c r="D18" s="76"/>
      <c r="E18" s="76"/>
      <c r="F18" s="76"/>
      <c r="G18" s="81"/>
      <c r="H18" s="81"/>
    </row>
    <row r="19" ht="19.8" customHeight="1" spans="1:8">
      <c r="A19" s="80"/>
      <c r="B19" s="81"/>
      <c r="C19" s="82"/>
      <c r="D19" s="82"/>
      <c r="E19" s="82"/>
      <c r="F19" s="82"/>
      <c r="G19" s="81"/>
      <c r="H19" s="81"/>
    </row>
  </sheetData>
  <mergeCells count="10">
    <mergeCell ref="A2:H2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865277777777778" bottom="0.077777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F7" sqref="F7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3"/>
      <c r="S1" s="35" t="s">
        <v>184</v>
      </c>
      <c r="T1" s="35"/>
    </row>
    <row r="2" s="2" customFormat="1" ht="42.25" customHeight="1" spans="1:20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8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6" t="s">
        <v>31</v>
      </c>
      <c r="T3" s="36"/>
    </row>
    <row r="4" ht="19.8" customHeight="1" spans="1:20">
      <c r="A4" s="39" t="s">
        <v>185</v>
      </c>
      <c r="B4" s="39"/>
      <c r="C4" s="39"/>
      <c r="D4" s="39" t="s">
        <v>186</v>
      </c>
      <c r="E4" s="39" t="s">
        <v>187</v>
      </c>
      <c r="F4" s="39" t="s">
        <v>188</v>
      </c>
      <c r="G4" s="39" t="s">
        <v>189</v>
      </c>
      <c r="H4" s="39" t="s">
        <v>190</v>
      </c>
      <c r="I4" s="39" t="s">
        <v>191</v>
      </c>
      <c r="J4" s="39" t="s">
        <v>192</v>
      </c>
      <c r="K4" s="39" t="s">
        <v>193</v>
      </c>
      <c r="L4" s="39" t="s">
        <v>194</v>
      </c>
      <c r="M4" s="39" t="s">
        <v>195</v>
      </c>
      <c r="N4" s="39" t="s">
        <v>196</v>
      </c>
      <c r="O4" s="39" t="s">
        <v>197</v>
      </c>
      <c r="P4" s="39" t="s">
        <v>198</v>
      </c>
      <c r="Q4" s="39" t="s">
        <v>199</v>
      </c>
      <c r="R4" s="39" t="s">
        <v>200</v>
      </c>
      <c r="S4" s="39" t="s">
        <v>201</v>
      </c>
      <c r="T4" s="39" t="s">
        <v>202</v>
      </c>
    </row>
    <row r="5" ht="20.7" customHeight="1" spans="1:20">
      <c r="A5" s="39" t="s">
        <v>203</v>
      </c>
      <c r="B5" s="39" t="s">
        <v>204</v>
      </c>
      <c r="C5" s="39" t="s">
        <v>205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8"/>
      <c r="B6" s="38"/>
      <c r="C6" s="38"/>
      <c r="D6" s="38"/>
      <c r="E6" s="38" t="s">
        <v>134</v>
      </c>
      <c r="F6" s="40">
        <f>SUM(G6:T6)</f>
        <v>123.92</v>
      </c>
      <c r="G6" s="40"/>
      <c r="H6" s="40"/>
      <c r="I6" s="40"/>
      <c r="J6" s="40"/>
      <c r="K6" s="40">
        <f>SUM(K7:K10)</f>
        <v>123.92</v>
      </c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46" t="s">
        <v>206</v>
      </c>
      <c r="B7" s="46" t="s">
        <v>207</v>
      </c>
      <c r="C7" s="46" t="s">
        <v>208</v>
      </c>
      <c r="D7" s="41" t="s">
        <v>209</v>
      </c>
      <c r="E7" s="47" t="s">
        <v>210</v>
      </c>
      <c r="F7" s="40">
        <f>SUM(G7:T7)</f>
        <v>98.11</v>
      </c>
      <c r="G7" s="40"/>
      <c r="H7" s="40"/>
      <c r="I7" s="40"/>
      <c r="J7" s="40"/>
      <c r="K7" s="48">
        <v>98.11</v>
      </c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6" t="s">
        <v>211</v>
      </c>
      <c r="B8" s="46" t="s">
        <v>212</v>
      </c>
      <c r="C8" s="46" t="s">
        <v>212</v>
      </c>
      <c r="D8" s="41" t="s">
        <v>209</v>
      </c>
      <c r="E8" s="47" t="s">
        <v>213</v>
      </c>
      <c r="F8" s="40">
        <f>SUM(G8:T8)</f>
        <v>11.13</v>
      </c>
      <c r="G8" s="69"/>
      <c r="H8" s="69"/>
      <c r="I8" s="69"/>
      <c r="J8" s="69"/>
      <c r="K8" s="48">
        <v>11.13</v>
      </c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46" t="s">
        <v>211</v>
      </c>
      <c r="B9" s="46" t="s">
        <v>214</v>
      </c>
      <c r="C9" s="46" t="s">
        <v>214</v>
      </c>
      <c r="D9" s="41" t="s">
        <v>209</v>
      </c>
      <c r="E9" s="47" t="s">
        <v>215</v>
      </c>
      <c r="F9" s="40">
        <f>SUM(G9:T9)</f>
        <v>6.01</v>
      </c>
      <c r="G9" s="48"/>
      <c r="H9" s="48"/>
      <c r="I9" s="48"/>
      <c r="J9" s="48"/>
      <c r="K9" s="48">
        <v>6.01</v>
      </c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46" t="s">
        <v>216</v>
      </c>
      <c r="B10" s="46" t="s">
        <v>217</v>
      </c>
      <c r="C10" s="46" t="s">
        <v>218</v>
      </c>
      <c r="D10" s="41" t="s">
        <v>209</v>
      </c>
      <c r="E10" s="47" t="s">
        <v>219</v>
      </c>
      <c r="F10" s="40">
        <f>SUM(G10:T10)</f>
        <v>8.67</v>
      </c>
      <c r="G10" s="48"/>
      <c r="H10" s="48"/>
      <c r="I10" s="48"/>
      <c r="J10" s="48"/>
      <c r="K10" s="48">
        <v>8.67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46"/>
      <c r="B11" s="46"/>
      <c r="C11" s="46"/>
      <c r="D11" s="41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/>
      <c r="B12" s="46"/>
      <c r="C12" s="46"/>
      <c r="D12" s="41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865277777777778" bottom="0.0777777777777778" header="0" footer="0"/>
  <pageSetup paperSize="9" scale="9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J10" sqref="J10"/>
    </sheetView>
  </sheetViews>
  <sheetFormatPr defaultColWidth="9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3"/>
      <c r="T1" s="35" t="s">
        <v>220</v>
      </c>
      <c r="U1" s="35"/>
    </row>
    <row r="2" s="2" customFormat="1" ht="37.05" customHeight="1" spans="1:21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4.15" customHeight="1" spans="1:2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36" t="s">
        <v>31</v>
      </c>
      <c r="U3" s="36"/>
    </row>
    <row r="4" ht="22.4" customHeight="1" spans="1:21">
      <c r="A4" s="39" t="s">
        <v>185</v>
      </c>
      <c r="B4" s="39"/>
      <c r="C4" s="39"/>
      <c r="D4" s="39" t="s">
        <v>186</v>
      </c>
      <c r="E4" s="39" t="s">
        <v>187</v>
      </c>
      <c r="F4" s="39" t="s">
        <v>221</v>
      </c>
      <c r="G4" s="39" t="s">
        <v>157</v>
      </c>
      <c r="H4" s="39"/>
      <c r="I4" s="39"/>
      <c r="J4" s="39"/>
      <c r="K4" s="39" t="s">
        <v>158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203</v>
      </c>
      <c r="B5" s="39" t="s">
        <v>204</v>
      </c>
      <c r="C5" s="39" t="s">
        <v>205</v>
      </c>
      <c r="D5" s="39"/>
      <c r="E5" s="39"/>
      <c r="F5" s="39"/>
      <c r="G5" s="39" t="s">
        <v>134</v>
      </c>
      <c r="H5" s="39" t="s">
        <v>222</v>
      </c>
      <c r="I5" s="39" t="s">
        <v>223</v>
      </c>
      <c r="J5" s="39" t="s">
        <v>197</v>
      </c>
      <c r="K5" s="39" t="s">
        <v>134</v>
      </c>
      <c r="L5" s="39" t="s">
        <v>224</v>
      </c>
      <c r="M5" s="39" t="s">
        <v>225</v>
      </c>
      <c r="N5" s="39" t="s">
        <v>226</v>
      </c>
      <c r="O5" s="39" t="s">
        <v>199</v>
      </c>
      <c r="P5" s="39" t="s">
        <v>227</v>
      </c>
      <c r="Q5" s="39" t="s">
        <v>228</v>
      </c>
      <c r="R5" s="39" t="s">
        <v>229</v>
      </c>
      <c r="S5" s="39" t="s">
        <v>195</v>
      </c>
      <c r="T5" s="39" t="s">
        <v>198</v>
      </c>
      <c r="U5" s="39" t="s">
        <v>202</v>
      </c>
    </row>
    <row r="6" ht="22.8" customHeight="1" spans="1:21">
      <c r="A6" s="38"/>
      <c r="B6" s="38"/>
      <c r="C6" s="38"/>
      <c r="D6" s="38"/>
      <c r="E6" s="38" t="s">
        <v>134</v>
      </c>
      <c r="F6" s="40">
        <f>SUM(F7:F10)</f>
        <v>123.92</v>
      </c>
      <c r="G6" s="40">
        <f>SUM(G7:G10)</f>
        <v>120.92</v>
      </c>
      <c r="H6" s="40">
        <f>SUM(H7:H10)</f>
        <v>98.06</v>
      </c>
      <c r="I6" s="40">
        <f>SUM(I7:I10)</f>
        <v>22.86</v>
      </c>
      <c r="J6" s="40"/>
      <c r="K6" s="40">
        <f>SUM(K7:K10)</f>
        <v>3</v>
      </c>
      <c r="L6" s="40"/>
      <c r="M6" s="40">
        <f>SUM(M7:M10)</f>
        <v>3</v>
      </c>
      <c r="N6" s="40"/>
      <c r="O6" s="40"/>
      <c r="P6" s="40"/>
      <c r="Q6" s="40"/>
      <c r="R6" s="40"/>
      <c r="S6" s="40"/>
      <c r="T6" s="40"/>
      <c r="U6" s="40"/>
    </row>
    <row r="7" ht="22.8" customHeight="1" spans="1:21">
      <c r="A7" s="46" t="s">
        <v>206</v>
      </c>
      <c r="B7" s="46" t="s">
        <v>207</v>
      </c>
      <c r="C7" s="46" t="s">
        <v>208</v>
      </c>
      <c r="D7" s="41" t="s">
        <v>209</v>
      </c>
      <c r="E7" s="47" t="s">
        <v>210</v>
      </c>
      <c r="F7" s="44">
        <f>G7+K7</f>
        <v>98.11</v>
      </c>
      <c r="G7" s="32">
        <f t="shared" ref="G7:G10" si="0">H7+I7+J7</f>
        <v>95.11</v>
      </c>
      <c r="H7" s="32">
        <v>72.25</v>
      </c>
      <c r="I7" s="32">
        <v>22.86</v>
      </c>
      <c r="J7" s="32"/>
      <c r="K7" s="32">
        <v>3</v>
      </c>
      <c r="L7" s="32"/>
      <c r="M7" s="32">
        <v>3</v>
      </c>
      <c r="N7" s="40"/>
      <c r="O7" s="40"/>
      <c r="P7" s="40"/>
      <c r="Q7" s="40"/>
      <c r="R7" s="40"/>
      <c r="S7" s="40"/>
      <c r="T7" s="40"/>
      <c r="U7" s="40"/>
    </row>
    <row r="8" ht="22.8" customHeight="1" spans="1:21">
      <c r="A8" s="46" t="s">
        <v>211</v>
      </c>
      <c r="B8" s="46" t="s">
        <v>212</v>
      </c>
      <c r="C8" s="46" t="s">
        <v>212</v>
      </c>
      <c r="D8" s="41" t="s">
        <v>209</v>
      </c>
      <c r="E8" s="47" t="s">
        <v>213</v>
      </c>
      <c r="F8" s="44">
        <f t="shared" ref="F7:F10" si="1">G8+K8</f>
        <v>11.13</v>
      </c>
      <c r="G8" s="32">
        <f t="shared" si="0"/>
        <v>11.13</v>
      </c>
      <c r="H8" s="32">
        <v>11.13</v>
      </c>
      <c r="I8" s="32"/>
      <c r="J8" s="32"/>
      <c r="K8" s="32"/>
      <c r="L8" s="32"/>
      <c r="M8" s="32"/>
      <c r="N8" s="40"/>
      <c r="O8" s="40"/>
      <c r="P8" s="40"/>
      <c r="Q8" s="40"/>
      <c r="R8" s="40"/>
      <c r="S8" s="40"/>
      <c r="T8" s="40"/>
      <c r="U8" s="40"/>
    </row>
    <row r="9" ht="22.8" customHeight="1" spans="1:21">
      <c r="A9" s="46" t="s">
        <v>211</v>
      </c>
      <c r="B9" s="46" t="s">
        <v>214</v>
      </c>
      <c r="C9" s="46" t="s">
        <v>214</v>
      </c>
      <c r="D9" s="41" t="s">
        <v>209</v>
      </c>
      <c r="E9" s="47" t="s">
        <v>215</v>
      </c>
      <c r="F9" s="44">
        <f t="shared" si="1"/>
        <v>6.01</v>
      </c>
      <c r="G9" s="32">
        <f t="shared" si="0"/>
        <v>6.01</v>
      </c>
      <c r="H9" s="32">
        <v>6.01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ht="22.8" customHeight="1" spans="1:21">
      <c r="A10" s="46" t="s">
        <v>216</v>
      </c>
      <c r="B10" s="46" t="s">
        <v>217</v>
      </c>
      <c r="C10" s="46" t="s">
        <v>218</v>
      </c>
      <c r="D10" s="41" t="s">
        <v>209</v>
      </c>
      <c r="E10" s="47" t="s">
        <v>219</v>
      </c>
      <c r="F10" s="44">
        <f t="shared" si="1"/>
        <v>8.67</v>
      </c>
      <c r="G10" s="32">
        <f t="shared" si="0"/>
        <v>8.67</v>
      </c>
      <c r="H10" s="32">
        <v>8.67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ht="22.8" customHeight="1" spans="1:21">
      <c r="A11" s="46"/>
      <c r="B11" s="46"/>
      <c r="C11" s="46"/>
      <c r="D11" s="41"/>
      <c r="E11" s="47"/>
      <c r="F11" s="44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ht="22.8" customHeight="1" spans="1:21">
      <c r="A12" s="46"/>
      <c r="B12" s="46"/>
      <c r="C12" s="46"/>
      <c r="D12" s="41"/>
      <c r="E12" s="47"/>
      <c r="F12" s="4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scale="9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workbookViewId="0">
      <selection activeCell="C9" sqref="C9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6.35" customHeight="1" spans="1:4">
      <c r="A1" s="23"/>
      <c r="D1" s="35" t="s">
        <v>230</v>
      </c>
    </row>
    <row r="2" s="2" customFormat="1" ht="31.9" customHeight="1" spans="1:4">
      <c r="A2" s="37" t="s">
        <v>11</v>
      </c>
      <c r="B2" s="37"/>
      <c r="C2" s="37"/>
      <c r="D2" s="37"/>
    </row>
    <row r="3" ht="18.95" customHeight="1" spans="1:5">
      <c r="A3" s="25" t="s">
        <v>30</v>
      </c>
      <c r="B3" s="25"/>
      <c r="C3" s="25"/>
      <c r="D3" s="36" t="s">
        <v>31</v>
      </c>
      <c r="E3" s="23"/>
    </row>
    <row r="4" ht="20.2" customHeight="1" spans="1:5">
      <c r="A4" s="26" t="s">
        <v>32</v>
      </c>
      <c r="B4" s="26"/>
      <c r="C4" s="26" t="s">
        <v>33</v>
      </c>
      <c r="D4" s="26"/>
      <c r="E4" s="66">
        <v>136003</v>
      </c>
    </row>
    <row r="5" ht="20.2" customHeight="1" spans="1:5">
      <c r="A5" s="26" t="s">
        <v>34</v>
      </c>
      <c r="B5" s="26" t="s">
        <v>35</v>
      </c>
      <c r="C5" s="26" t="s">
        <v>34</v>
      </c>
      <c r="D5" s="26" t="s">
        <v>35</v>
      </c>
      <c r="E5" s="66" t="s">
        <v>3</v>
      </c>
    </row>
    <row r="6" ht="20.2" customHeight="1" spans="1:5">
      <c r="A6" s="38" t="s">
        <v>231</v>
      </c>
      <c r="B6" s="40">
        <f>SUM(B7:B12)</f>
        <v>123.92</v>
      </c>
      <c r="C6" s="38" t="s">
        <v>232</v>
      </c>
      <c r="D6" s="50">
        <f>SUM(D7:D36)</f>
        <v>123.92</v>
      </c>
      <c r="E6" s="63"/>
    </row>
    <row r="7" ht="20.2" customHeight="1" spans="1:5">
      <c r="A7" s="15" t="s">
        <v>233</v>
      </c>
      <c r="B7" s="32">
        <v>123.92</v>
      </c>
      <c r="C7" s="15" t="s">
        <v>39</v>
      </c>
      <c r="D7" s="44">
        <v>98.11</v>
      </c>
      <c r="E7" s="63"/>
    </row>
    <row r="8" ht="20.2" customHeight="1" spans="1:5">
      <c r="A8" s="15" t="s">
        <v>234</v>
      </c>
      <c r="B8" s="32"/>
      <c r="C8" s="15" t="s">
        <v>43</v>
      </c>
      <c r="D8" s="44"/>
      <c r="E8" s="63"/>
    </row>
    <row r="9" ht="31.05" customHeight="1" spans="1:5">
      <c r="A9" s="15" t="s">
        <v>46</v>
      </c>
      <c r="B9" s="32"/>
      <c r="C9" s="15" t="s">
        <v>47</v>
      </c>
      <c r="D9" s="44"/>
      <c r="E9" s="63"/>
    </row>
    <row r="10" ht="20.2" customHeight="1" spans="1:5">
      <c r="A10" s="15" t="s">
        <v>235</v>
      </c>
      <c r="B10" s="32"/>
      <c r="C10" s="15" t="s">
        <v>51</v>
      </c>
      <c r="D10" s="44"/>
      <c r="E10" s="63"/>
    </row>
    <row r="11" ht="20.2" customHeight="1" spans="1:5">
      <c r="A11" s="15" t="s">
        <v>236</v>
      </c>
      <c r="B11" s="32"/>
      <c r="C11" s="15" t="s">
        <v>55</v>
      </c>
      <c r="D11" s="44"/>
      <c r="E11" s="63"/>
    </row>
    <row r="12" ht="20.2" customHeight="1" spans="1:5">
      <c r="A12" s="15" t="s">
        <v>237</v>
      </c>
      <c r="B12" s="32"/>
      <c r="C12" s="15" t="s">
        <v>59</v>
      </c>
      <c r="D12" s="44"/>
      <c r="E12" s="63"/>
    </row>
    <row r="13" ht="20.2" customHeight="1" spans="1:5">
      <c r="A13" s="38" t="s">
        <v>238</v>
      </c>
      <c r="B13" s="40">
        <f>SUM(B14:B17)</f>
        <v>0</v>
      </c>
      <c r="C13" s="15" t="s">
        <v>63</v>
      </c>
      <c r="D13" s="44"/>
      <c r="E13" s="63"/>
    </row>
    <row r="14" ht="20.2" customHeight="1" spans="1:5">
      <c r="A14" s="15" t="s">
        <v>233</v>
      </c>
      <c r="B14" s="32"/>
      <c r="C14" s="15" t="s">
        <v>67</v>
      </c>
      <c r="D14" s="44">
        <v>17.14</v>
      </c>
      <c r="E14" s="63"/>
    </row>
    <row r="15" ht="20.2" customHeight="1" spans="1:5">
      <c r="A15" s="15" t="s">
        <v>235</v>
      </c>
      <c r="B15" s="32"/>
      <c r="C15" s="15" t="s">
        <v>71</v>
      </c>
      <c r="D15" s="44"/>
      <c r="E15" s="63"/>
    </row>
    <row r="16" ht="20.2" customHeight="1" spans="1:5">
      <c r="A16" s="15" t="s">
        <v>236</v>
      </c>
      <c r="B16" s="32"/>
      <c r="C16" s="15" t="s">
        <v>75</v>
      </c>
      <c r="D16" s="44"/>
      <c r="E16" s="63"/>
    </row>
    <row r="17" ht="20.2" customHeight="1" spans="1:5">
      <c r="A17" s="15" t="s">
        <v>237</v>
      </c>
      <c r="B17" s="32"/>
      <c r="C17" s="15" t="s">
        <v>79</v>
      </c>
      <c r="D17" s="44"/>
      <c r="E17" s="63"/>
    </row>
    <row r="18" ht="20.2" customHeight="1" spans="1:5">
      <c r="A18" s="15"/>
      <c r="B18" s="32"/>
      <c r="C18" s="15" t="s">
        <v>83</v>
      </c>
      <c r="D18" s="44"/>
      <c r="E18" s="63"/>
    </row>
    <row r="19" ht="20.2" customHeight="1" spans="1:5">
      <c r="A19" s="15"/>
      <c r="B19" s="15"/>
      <c r="C19" s="15" t="s">
        <v>87</v>
      </c>
      <c r="D19" s="44"/>
      <c r="E19" s="63"/>
    </row>
    <row r="20" ht="20.2" customHeight="1" spans="1:5">
      <c r="A20" s="15"/>
      <c r="B20" s="15"/>
      <c r="C20" s="15" t="s">
        <v>91</v>
      </c>
      <c r="D20" s="44"/>
      <c r="E20" s="63"/>
    </row>
    <row r="21" ht="20.2" customHeight="1" spans="1:5">
      <c r="A21" s="15"/>
      <c r="B21" s="15"/>
      <c r="C21" s="15" t="s">
        <v>95</v>
      </c>
      <c r="D21" s="44"/>
      <c r="E21" s="63"/>
    </row>
    <row r="22" ht="20.2" customHeight="1" spans="1:5">
      <c r="A22" s="15"/>
      <c r="B22" s="15"/>
      <c r="C22" s="15" t="s">
        <v>98</v>
      </c>
      <c r="D22" s="44"/>
      <c r="E22" s="63"/>
    </row>
    <row r="23" ht="20.2" customHeight="1" spans="1:5">
      <c r="A23" s="15"/>
      <c r="B23" s="15"/>
      <c r="C23" s="15" t="s">
        <v>101</v>
      </c>
      <c r="D23" s="44"/>
      <c r="E23" s="63"/>
    </row>
    <row r="24" ht="20.2" customHeight="1" spans="1:5">
      <c r="A24" s="15"/>
      <c r="B24" s="15"/>
      <c r="C24" s="15" t="s">
        <v>103</v>
      </c>
      <c r="D24" s="44"/>
      <c r="E24" s="63"/>
    </row>
    <row r="25" ht="20.2" customHeight="1" spans="1:5">
      <c r="A25" s="15"/>
      <c r="B25" s="15"/>
      <c r="C25" s="15" t="s">
        <v>105</v>
      </c>
      <c r="D25" s="44"/>
      <c r="E25" s="63"/>
    </row>
    <row r="26" ht="20.2" customHeight="1" spans="1:5">
      <c r="A26" s="15"/>
      <c r="B26" s="15"/>
      <c r="C26" s="15" t="s">
        <v>107</v>
      </c>
      <c r="D26" s="44">
        <v>8.67</v>
      </c>
      <c r="E26" s="63"/>
    </row>
    <row r="27" ht="20.2" customHeight="1" spans="1:5">
      <c r="A27" s="15"/>
      <c r="B27" s="15"/>
      <c r="C27" s="15" t="s">
        <v>109</v>
      </c>
      <c r="D27" s="44"/>
      <c r="E27" s="63"/>
    </row>
    <row r="28" ht="20.2" customHeight="1" spans="1:5">
      <c r="A28" s="15"/>
      <c r="B28" s="15"/>
      <c r="C28" s="15" t="s">
        <v>111</v>
      </c>
      <c r="D28" s="44"/>
      <c r="E28" s="63"/>
    </row>
    <row r="29" ht="20.2" customHeight="1" spans="1:5">
      <c r="A29" s="15"/>
      <c r="B29" s="15"/>
      <c r="C29" s="15" t="s">
        <v>113</v>
      </c>
      <c r="D29" s="44"/>
      <c r="E29" s="63"/>
    </row>
    <row r="30" ht="20.2" customHeight="1" spans="1:5">
      <c r="A30" s="15"/>
      <c r="B30" s="15"/>
      <c r="C30" s="15" t="s">
        <v>115</v>
      </c>
      <c r="D30" s="44"/>
      <c r="E30" s="63"/>
    </row>
    <row r="31" ht="20.2" customHeight="1" spans="1:5">
      <c r="A31" s="15"/>
      <c r="B31" s="15"/>
      <c r="C31" s="15" t="s">
        <v>117</v>
      </c>
      <c r="D31" s="44"/>
      <c r="E31" s="63"/>
    </row>
    <row r="32" ht="20.2" customHeight="1" spans="1:5">
      <c r="A32" s="15"/>
      <c r="B32" s="15"/>
      <c r="C32" s="15" t="s">
        <v>119</v>
      </c>
      <c r="D32" s="44"/>
      <c r="E32" s="63"/>
    </row>
    <row r="33" ht="20.2" customHeight="1" spans="1:5">
      <c r="A33" s="15"/>
      <c r="B33" s="15"/>
      <c r="C33" s="15" t="s">
        <v>121</v>
      </c>
      <c r="D33" s="44"/>
      <c r="E33" s="63"/>
    </row>
    <row r="34" ht="20.2" customHeight="1" spans="1:5">
      <c r="A34" s="15"/>
      <c r="B34" s="15"/>
      <c r="C34" s="15" t="s">
        <v>122</v>
      </c>
      <c r="D34" s="44"/>
      <c r="E34" s="63"/>
    </row>
    <row r="35" ht="20.2" customHeight="1" spans="1:5">
      <c r="A35" s="15"/>
      <c r="B35" s="15"/>
      <c r="C35" s="15" t="s">
        <v>123</v>
      </c>
      <c r="D35" s="44"/>
      <c r="E35" s="63"/>
    </row>
    <row r="36" ht="20.2" customHeight="1" spans="1:5">
      <c r="A36" s="15"/>
      <c r="B36" s="15"/>
      <c r="C36" s="15" t="s">
        <v>124</v>
      </c>
      <c r="D36" s="44"/>
      <c r="E36" s="63"/>
    </row>
    <row r="37" ht="20.2" customHeight="1" spans="1:5">
      <c r="A37" s="15"/>
      <c r="B37" s="15"/>
      <c r="C37" s="15"/>
      <c r="D37" s="15"/>
      <c r="E37" s="63"/>
    </row>
    <row r="38" ht="20.2" customHeight="1" spans="1:5">
      <c r="A38" s="38"/>
      <c r="B38" s="38"/>
      <c r="C38" s="38" t="s">
        <v>239</v>
      </c>
      <c r="D38" s="40"/>
      <c r="E38" s="67"/>
    </row>
    <row r="39" ht="20.2" customHeight="1" spans="1:5">
      <c r="A39" s="38"/>
      <c r="B39" s="38"/>
      <c r="C39" s="38"/>
      <c r="D39" s="38"/>
      <c r="E39" s="67"/>
    </row>
    <row r="40" ht="20.2" customHeight="1" spans="1:5">
      <c r="A40" s="39" t="s">
        <v>240</v>
      </c>
      <c r="B40" s="40">
        <f>SUM(B7:B39)</f>
        <v>123.92</v>
      </c>
      <c r="C40" s="39" t="s">
        <v>241</v>
      </c>
      <c r="D40" s="50">
        <f>D6+D38</f>
        <v>123.92</v>
      </c>
      <c r="E40" s="67"/>
    </row>
    <row r="41" ht="26" customHeight="1" spans="1:4">
      <c r="A41" s="68" t="s">
        <v>242</v>
      </c>
      <c r="B41" s="68"/>
      <c r="C41" s="68"/>
      <c r="D41" s="68"/>
    </row>
  </sheetData>
  <mergeCells count="5">
    <mergeCell ref="A2:D2"/>
    <mergeCell ref="A3:C3"/>
    <mergeCell ref="A4:B4"/>
    <mergeCell ref="C4:D4"/>
    <mergeCell ref="A41:D41"/>
  </mergeCells>
  <printOptions horizontalCentered="1"/>
  <pageMargins left="0.0777777777777778" right="0.0777777777777778" top="0.471527777777778" bottom="0.0777777777777778" header="0" footer="0"/>
  <pageSetup paperSize="9" scale="98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9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6" width="11" customWidth="1"/>
    <col min="7" max="7" width="11.4" customWidth="1"/>
    <col min="8" max="8" width="15.8833333333333" customWidth="1"/>
  </cols>
  <sheetData>
    <row r="1" ht="16.35" customHeight="1" spans="1:8">
      <c r="A1" s="23"/>
      <c r="H1" s="35" t="s">
        <v>243</v>
      </c>
    </row>
    <row r="2" s="2" customFormat="1" ht="43.1" customHeight="1" spans="1:8">
      <c r="A2" s="64" t="s">
        <v>12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30</v>
      </c>
      <c r="B3" s="65"/>
      <c r="C3" s="65"/>
      <c r="D3" s="65"/>
      <c r="E3" s="65"/>
      <c r="F3" s="65"/>
      <c r="G3" s="36" t="s">
        <v>31</v>
      </c>
      <c r="H3" s="36"/>
    </row>
    <row r="4" ht="19.8" customHeight="1" spans="1:8">
      <c r="A4" s="26" t="s">
        <v>155</v>
      </c>
      <c r="B4" s="26" t="s">
        <v>156</v>
      </c>
      <c r="C4" s="26" t="s">
        <v>134</v>
      </c>
      <c r="D4" s="26" t="s">
        <v>157</v>
      </c>
      <c r="E4" s="26"/>
      <c r="F4" s="26"/>
      <c r="G4" s="26"/>
      <c r="H4" s="26" t="s">
        <v>158</v>
      </c>
    </row>
    <row r="5" ht="17.25" customHeight="1" spans="1:8">
      <c r="A5" s="26"/>
      <c r="B5" s="26"/>
      <c r="C5" s="26"/>
      <c r="D5" s="26" t="s">
        <v>136</v>
      </c>
      <c r="E5" s="26" t="s">
        <v>244</v>
      </c>
      <c r="F5" s="26"/>
      <c r="G5" s="26" t="s">
        <v>245</v>
      </c>
      <c r="H5" s="26"/>
    </row>
    <row r="6" ht="24.15" customHeight="1" spans="1:8">
      <c r="A6" s="26"/>
      <c r="B6" s="26"/>
      <c r="C6" s="26"/>
      <c r="D6" s="26"/>
      <c r="E6" s="26" t="s">
        <v>222</v>
      </c>
      <c r="F6" s="26" t="s">
        <v>197</v>
      </c>
      <c r="G6" s="26"/>
      <c r="H6" s="26"/>
    </row>
    <row r="7" ht="22.8" customHeight="1" spans="1:8">
      <c r="A7" s="38"/>
      <c r="B7" s="38" t="s">
        <v>134</v>
      </c>
      <c r="C7" s="40">
        <f t="shared" ref="C7:H7" si="0">C8+C11+C16</f>
        <v>123.920642</v>
      </c>
      <c r="D7" s="40">
        <f t="shared" si="0"/>
        <v>120.920642</v>
      </c>
      <c r="E7" s="40">
        <f t="shared" si="0"/>
        <v>98.060642</v>
      </c>
      <c r="F7" s="40">
        <f t="shared" si="0"/>
        <v>0</v>
      </c>
      <c r="G7" s="40">
        <f t="shared" si="0"/>
        <v>22.86</v>
      </c>
      <c r="H7" s="40">
        <f t="shared" si="0"/>
        <v>3</v>
      </c>
    </row>
    <row r="8" ht="22.8" customHeight="1" spans="1:8">
      <c r="A8" s="38" t="s">
        <v>162</v>
      </c>
      <c r="B8" s="38" t="s">
        <v>163</v>
      </c>
      <c r="C8" s="40">
        <f t="shared" ref="C8:C18" si="1">D8+H8</f>
        <v>98.11</v>
      </c>
      <c r="D8" s="40">
        <f t="shared" ref="D8:D18" si="2">E8+F8+G8</f>
        <v>95.11</v>
      </c>
      <c r="E8" s="40">
        <f t="shared" ref="E8:E12" si="3">E9</f>
        <v>72.25</v>
      </c>
      <c r="F8" s="40">
        <v>0</v>
      </c>
      <c r="G8" s="40">
        <v>22.86</v>
      </c>
      <c r="H8" s="40">
        <v>3</v>
      </c>
    </row>
    <row r="9" ht="22.8" customHeight="1" spans="1:8">
      <c r="A9" s="38" t="s">
        <v>246</v>
      </c>
      <c r="B9" s="38" t="s">
        <v>247</v>
      </c>
      <c r="C9" s="40">
        <f t="shared" si="1"/>
        <v>98.11</v>
      </c>
      <c r="D9" s="40">
        <f t="shared" si="2"/>
        <v>95.11</v>
      </c>
      <c r="E9" s="40">
        <f t="shared" si="3"/>
        <v>72.25</v>
      </c>
      <c r="F9" s="40">
        <v>0</v>
      </c>
      <c r="G9" s="40">
        <v>22.86</v>
      </c>
      <c r="H9" s="40">
        <v>3</v>
      </c>
    </row>
    <row r="10" ht="22.8" customHeight="1" spans="1:8">
      <c r="A10" s="41" t="s">
        <v>248</v>
      </c>
      <c r="B10" s="15" t="s">
        <v>249</v>
      </c>
      <c r="C10" s="32">
        <f t="shared" si="1"/>
        <v>98.11</v>
      </c>
      <c r="D10" s="32">
        <f t="shared" si="2"/>
        <v>95.11</v>
      </c>
      <c r="E10" s="44">
        <v>72.25</v>
      </c>
      <c r="F10" s="44"/>
      <c r="G10" s="44">
        <v>22.86</v>
      </c>
      <c r="H10" s="44">
        <v>3</v>
      </c>
    </row>
    <row r="11" ht="22.8" customHeight="1" spans="1:8">
      <c r="A11" s="38" t="s">
        <v>168</v>
      </c>
      <c r="B11" s="38" t="s">
        <v>169</v>
      </c>
      <c r="C11" s="40">
        <f t="shared" si="1"/>
        <v>17.140642</v>
      </c>
      <c r="D11" s="40">
        <f t="shared" si="2"/>
        <v>17.140642</v>
      </c>
      <c r="E11" s="40">
        <v>17.140642</v>
      </c>
      <c r="F11" s="40">
        <v>0</v>
      </c>
      <c r="G11" s="40">
        <v>0</v>
      </c>
      <c r="H11" s="40">
        <v>0</v>
      </c>
    </row>
    <row r="12" ht="22.8" customHeight="1" spans="1:8">
      <c r="A12" s="38" t="s">
        <v>250</v>
      </c>
      <c r="B12" s="38" t="s">
        <v>251</v>
      </c>
      <c r="C12" s="40">
        <f t="shared" si="1"/>
        <v>11.13</v>
      </c>
      <c r="D12" s="40">
        <f t="shared" si="2"/>
        <v>11.13</v>
      </c>
      <c r="E12" s="40">
        <f t="shared" si="3"/>
        <v>11.13</v>
      </c>
      <c r="F12" s="40">
        <v>0</v>
      </c>
      <c r="G12" s="40">
        <v>0</v>
      </c>
      <c r="H12" s="40">
        <v>0</v>
      </c>
    </row>
    <row r="13" ht="22.8" customHeight="1" spans="1:8">
      <c r="A13" s="41" t="s">
        <v>252</v>
      </c>
      <c r="B13" s="15" t="s">
        <v>253</v>
      </c>
      <c r="C13" s="32">
        <f t="shared" si="1"/>
        <v>11.13</v>
      </c>
      <c r="D13" s="32">
        <f t="shared" si="2"/>
        <v>11.13</v>
      </c>
      <c r="E13" s="44">
        <v>11.13</v>
      </c>
      <c r="F13" s="44"/>
      <c r="G13" s="44"/>
      <c r="H13" s="44"/>
    </row>
    <row r="14" ht="22.8" customHeight="1" spans="1:8">
      <c r="A14" s="38" t="s">
        <v>254</v>
      </c>
      <c r="B14" s="38" t="s">
        <v>215</v>
      </c>
      <c r="C14" s="40">
        <f t="shared" si="1"/>
        <v>6.01</v>
      </c>
      <c r="D14" s="40">
        <f t="shared" si="2"/>
        <v>6.01</v>
      </c>
      <c r="E14" s="40">
        <f t="shared" ref="E14:E17" si="4">E15</f>
        <v>6.01</v>
      </c>
      <c r="F14" s="40">
        <v>0</v>
      </c>
      <c r="G14" s="40">
        <v>0</v>
      </c>
      <c r="H14" s="40">
        <v>0</v>
      </c>
    </row>
    <row r="15" ht="22.8" customHeight="1" spans="1:8">
      <c r="A15" s="41" t="s">
        <v>255</v>
      </c>
      <c r="B15" s="15" t="s">
        <v>175</v>
      </c>
      <c r="C15" s="32">
        <f t="shared" si="1"/>
        <v>6.01</v>
      </c>
      <c r="D15" s="32">
        <f t="shared" si="2"/>
        <v>6.01</v>
      </c>
      <c r="E15" s="44">
        <v>6.01</v>
      </c>
      <c r="F15" s="44"/>
      <c r="G15" s="44"/>
      <c r="H15" s="44"/>
    </row>
    <row r="16" ht="22.8" customHeight="1" spans="1:8">
      <c r="A16" s="38" t="s">
        <v>178</v>
      </c>
      <c r="B16" s="38" t="s">
        <v>179</v>
      </c>
      <c r="C16" s="40">
        <f t="shared" si="1"/>
        <v>8.67</v>
      </c>
      <c r="D16" s="40">
        <f t="shared" si="2"/>
        <v>8.67</v>
      </c>
      <c r="E16" s="40">
        <f t="shared" si="4"/>
        <v>8.67</v>
      </c>
      <c r="F16" s="40">
        <v>0</v>
      </c>
      <c r="G16" s="40">
        <v>0</v>
      </c>
      <c r="H16" s="40">
        <v>0</v>
      </c>
    </row>
    <row r="17" ht="22.8" customHeight="1" spans="1:8">
      <c r="A17" s="38" t="s">
        <v>256</v>
      </c>
      <c r="B17" s="38" t="s">
        <v>257</v>
      </c>
      <c r="C17" s="40">
        <f t="shared" si="1"/>
        <v>8.67</v>
      </c>
      <c r="D17" s="40">
        <f t="shared" si="2"/>
        <v>8.67</v>
      </c>
      <c r="E17" s="40">
        <f t="shared" si="4"/>
        <v>8.67</v>
      </c>
      <c r="F17" s="40">
        <v>0</v>
      </c>
      <c r="G17" s="40">
        <v>0</v>
      </c>
      <c r="H17" s="40">
        <v>0</v>
      </c>
    </row>
    <row r="18" ht="22.8" customHeight="1" spans="1:8">
      <c r="A18" s="41" t="s">
        <v>258</v>
      </c>
      <c r="B18" s="15" t="s">
        <v>259</v>
      </c>
      <c r="C18" s="32">
        <f t="shared" si="1"/>
        <v>8.67</v>
      </c>
      <c r="D18" s="32">
        <f t="shared" si="2"/>
        <v>8.67</v>
      </c>
      <c r="E18" s="44">
        <v>8.67</v>
      </c>
      <c r="F18" s="44"/>
      <c r="G18" s="44"/>
      <c r="H18" s="44"/>
    </row>
    <row r="19" ht="22.8" customHeight="1" spans="1:8">
      <c r="A19" s="38"/>
      <c r="B19" s="38"/>
      <c r="C19" s="40"/>
      <c r="D19" s="40"/>
      <c r="E19" s="40"/>
      <c r="F19" s="40"/>
      <c r="G19" s="40"/>
      <c r="H19" s="40"/>
    </row>
    <row r="20" ht="22.8" customHeight="1" spans="1:8">
      <c r="A20" s="41"/>
      <c r="B20" s="15"/>
      <c r="C20" s="32"/>
      <c r="D20" s="32"/>
      <c r="E20" s="44"/>
      <c r="F20" s="44"/>
      <c r="G20" s="44"/>
      <c r="H20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WPS_343298453</cp:lastModifiedBy>
  <dcterms:created xsi:type="dcterms:W3CDTF">2024-03-06T08:47:00Z</dcterms:created>
  <dcterms:modified xsi:type="dcterms:W3CDTF">2025-03-11T01:33:07Z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A8EE7A14A3AB4D178AE74BA71F3E49C9_12</vt:lpwstr>
  </property>
</Properties>
</file>